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1 Objectives" sheetId="2" state="visible" r:id="rId4"/>
    <sheet name="2 Baseline metrics" sheetId="3" state="visible" r:id="rId5"/>
    <sheet name="3 Value hypotheses" sheetId="4" state="visible" r:id="rId6"/>
    <sheet name="4 Guardrails" sheetId="5" state="visible" r:id="rId7"/>
    <sheet name="5 Proof point register" sheetId="6" state="visible" r:id="rId8"/>
    <sheet name="6 Value projection" sheetId="7" state="visible" r:id="rId9"/>
    <sheet name="7 Assumptions ledger" sheetId="8" state="visible" r:id="rId10"/>
    <sheet name="8 Buyer record" sheetId="9" state="visible" r:id="rId11"/>
    <sheet name="9 Scoring" sheetId="10" state="visible" r:id="rId12"/>
    <sheet name="10 Evidence checklist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<sst xmlns="http://schemas.openxmlformats.org/spreadsheetml/2006/main" count="245" uniqueCount="207">
  <si>
    <t xml:space="preserve">RFV Workbook</t>
  </si>
  <si>
    <t xml:space="preserve">Request for Value. From The Value Standard by Michael Brey.</t>
  </si>
  <si>
    <t xml:space="preserve">valuelattice.com. Licensed CC BY 4.0. Free to use, copy, adapt and issue. No sign-up required.</t>
  </si>
  <si>
    <t xml:space="preserve">What this workbook is</t>
  </si>
  <si>
    <t xml:space="preserve">The tables from the RFV pack, in the format most buyers actually work in. Use it on its own, or</t>
  </si>
  <si>
    <t xml:space="preserve">alongside the Word versions of the RFV template, the response format and the evidence checklist.</t>
  </si>
  <si>
    <t xml:space="preserve">How to fill it in</t>
  </si>
  <si>
    <t xml:space="preserve">Shaded cells are yours to complete. Grey italic rows are examples; delete them before you issue.</t>
  </si>
  <si>
    <t xml:space="preserve">Black text is calculated and will update on its own. Do not type over it.</t>
  </si>
  <si>
    <t xml:space="preserve">Order of work</t>
  </si>
  <si>
    <t xml:space="preserve">1. Complete tabs 1, 2 and 3 internally, with Finance, before you contact any vendor.</t>
  </si>
  <si>
    <t xml:space="preserve">2. Delete tab 8 from the copy you issue. It is your record, not theirs.</t>
  </si>
  <si>
    <t xml:space="preserve">3. Pre-populate the metric column on tabs 5, D and E so vendors cannot substitute their own.</t>
  </si>
  <si>
    <t xml:space="preserve">4. Issue the same workbook to every vendor.</t>
  </si>
  <si>
    <t xml:space="preserve">5. Score on tab 9. Record what you rejected and why on tab 8.</t>
  </si>
  <si>
    <t xml:space="preserve">The one rule worth keeping</t>
  </si>
  <si>
    <t xml:space="preserve">A value claim with no admissible evidence carries no weight. It is not scored low. It is not scored.</t>
  </si>
  <si>
    <t xml:space="preserve">Say that at issue, in writing, and the quality of what arrives changes.</t>
  </si>
  <si>
    <t xml:space="preserve">Tabs</t>
  </si>
  <si>
    <t xml:space="preserve">1 Objectives  ·  2 Baseline metrics  ·  3 Value hypotheses  ·  4 Guardrails  ·  5 Proof point register</t>
  </si>
  <si>
    <t xml:space="preserve">6 Value projection  ·  7 Assumptions ledger  ·  8 Buyer record  ·  9 Scoring  ·  10 Evidence checklist</t>
  </si>
  <si>
    <t xml:space="preserve">Attribution</t>
  </si>
  <si>
    <t xml:space="preserve">Keep the attribution line on any copy you pass on, so the next buyer can find the current copy.</t>
  </si>
  <si>
    <t xml:space="preserve">Check valuelattice.com for the current copy before you issue a copy you have been holding.</t>
  </si>
  <si>
    <t xml:space="preserve">Section 1.3  Objectives and value pillars</t>
  </si>
  <si>
    <t xml:space="preserve">Buyer completes before issue. Three to five objectives.</t>
  </si>
  <si>
    <t xml:space="preserve">Objective</t>
  </si>
  <si>
    <t xml:space="preserve">Value pillar</t>
  </si>
  <si>
    <t xml:space="preserve">Why this matters now</t>
  </si>
  <si>
    <t xml:space="preserve">Owner</t>
  </si>
  <si>
    <t xml:space="preserve">Reduce order-to-cash cycle time by 20 percent within 12 months</t>
  </si>
  <si>
    <t xml:space="preserve">Working capital</t>
  </si>
  <si>
    <t xml:space="preserve">Frees cash and removes manual effort across finance and operations</t>
  </si>
  <si>
    <t xml:space="preserve">VP Finance</t>
  </si>
  <si>
    <t xml:space="preserve">Suggested pillars: cost and efficiency, working capital, revenue and growth, risk and compliance, experience, time to market.</t>
  </si>
  <si>
    <t xml:space="preserve">Section 2.2  Baseline metrics</t>
  </si>
  <si>
    <t xml:space="preserve">Buyer completes before issue, agreed with Finance. These anchor every projection a vendor makes.</t>
  </si>
  <si>
    <t xml:space="preserve">Metric</t>
  </si>
  <si>
    <t xml:space="preserve">Primary?</t>
  </si>
  <si>
    <t xml:space="preserve">Current baseline</t>
  </si>
  <si>
    <t xml:space="preserve">Unit</t>
  </si>
  <si>
    <t xml:space="preserve">Measured or estimate</t>
  </si>
  <si>
    <t xml:space="preserve">Target min</t>
  </si>
  <si>
    <t xml:space="preserve">Target stretch</t>
  </si>
  <si>
    <t xml:space="preserve">Improvement at target min</t>
  </si>
  <si>
    <t xml:space="preserve">Measurement method and system</t>
  </si>
  <si>
    <t xml:space="preserve">Constraints</t>
  </si>
  <si>
    <t xml:space="preserve">Order-to-cash cycle time</t>
  </si>
  <si>
    <t xml:space="preserve">Yes</t>
  </si>
  <si>
    <t xml:space="preserve">days</t>
  </si>
  <si>
    <t xml:space="preserve">Measured</t>
  </si>
  <si>
    <t xml:space="preserve">ERP and billing data</t>
  </si>
  <si>
    <t xml:space="preserve">Finance</t>
  </si>
  <si>
    <t xml:space="preserve">Excludes one-off large orders</t>
  </si>
  <si>
    <t xml:space="preserve">Primary metrics require at least one quantified proof point from every vendor. Count of primary metrics:</t>
  </si>
  <si>
    <t xml:space="preserve">Baseline agreed by business owner:</t>
  </si>
  <si>
    <t xml:space="preserve">Baseline agreed by Finance:</t>
  </si>
  <si>
    <t xml:space="preserve">The baseline does not change during evaluation without a recorded reason.</t>
  </si>
  <si>
    <t xml:space="preserve">Section 3.2  Buyer value hypotheses</t>
  </si>
  <si>
    <t xml:space="preserve">Written before you hear the vendor's number. This is what stops their number becoming yours by default.</t>
  </si>
  <si>
    <t xml:space="preserve">#</t>
  </si>
  <si>
    <t xml:space="preserve">Hypothesis</t>
  </si>
  <si>
    <t xml:space="preserve">Metric it attaches to</t>
  </si>
  <si>
    <t xml:space="preserve">Expected size of change</t>
  </si>
  <si>
    <t xml:space="preserve">Time to see it</t>
  </si>
  <si>
    <t xml:space="preserve">Confidence 1 to 5</t>
  </si>
  <si>
    <t xml:space="preserve">If manual reconciliation falls by half, we release about two full-time equivalents and reduce error rates by 60 percent</t>
  </si>
  <si>
    <t xml:space="preserve">Manual rework rate on invoices</t>
  </si>
  <si>
    <t xml:space="preserve">60 percent reduction</t>
  </si>
  <si>
    <t xml:space="preserve">12 months</t>
  </si>
  <si>
    <t xml:space="preserve">Section 6  Commercial and engagement guardrails</t>
  </si>
  <si>
    <t xml:space="preserve">Issued to vendors. Keep, delete or add. Mark the ones you are issuing.</t>
  </si>
  <si>
    <t xml:space="preserve">Issue this?</t>
  </si>
  <si>
    <t xml:space="preserve">Guardrail</t>
  </si>
  <si>
    <t xml:space="preserve">Why</t>
  </si>
  <si>
    <t xml:space="preserve">Value models are supplied in a buyer-editable format with formulas visible and unlocked.</t>
  </si>
  <si>
    <t xml:space="preserve">A model you cannot open is a claim, not a calculation.</t>
  </si>
  <si>
    <t xml:space="preserve">A vendor calculator is admissible only if every assumption can be inspected, changed and re-run by the buyer without the vendor present.</t>
  </si>
  <si>
    <t xml:space="preserve">Otherwise the tool is a demonstration, not evidence.</t>
  </si>
  <si>
    <t xml:space="preserve">Discount is not an evaluation criterion. Price is evaluated separately and after value.</t>
  </si>
  <si>
    <t xml:space="preserve">Keeps the value question from collapsing into a price question.</t>
  </si>
  <si>
    <t xml:space="preserve">Contracts should permit value-linked terms tied to the metrics on tab 2.</t>
  </si>
  <si>
    <t xml:space="preserve">Puts the claim and the consequence in the same document.</t>
  </si>
  <si>
    <t xml:space="preserve">The buyer may contact any named reference directly.</t>
  </si>
  <si>
    <t xml:space="preserve">A reference the vendor must broker is a managed conversation.</t>
  </si>
  <si>
    <t xml:space="preserve">The buyer may re-measure the tab 2 metrics after implementation and publish the result internally.</t>
  </si>
  <si>
    <t xml:space="preserve">Most claims are verified once and never measured again.</t>
  </si>
  <si>
    <t xml:space="preserve">Section 5.3  Proof point register</t>
  </si>
  <si>
    <t xml:space="preserve">Buyer pre-populates the metric column. Vendor completes the rest. One row per proof point.</t>
  </si>
  <si>
    <t xml:space="preserve">Metric (from tab 2)</t>
  </si>
  <si>
    <t xml:space="preserve">Customer</t>
  </si>
  <si>
    <t xml:space="preserve">Named?</t>
  </si>
  <si>
    <t xml:space="preserve">Baseline</t>
  </si>
  <si>
    <t xml:space="preserve">Result</t>
  </si>
  <si>
    <t xml:space="preserve">Change</t>
  </si>
  <si>
    <t xml:space="preserve">Period</t>
  </si>
  <si>
    <t xml:space="preserve">Evidence type</t>
  </si>
  <si>
    <t xml:space="preserve">Who produced it</t>
  </si>
  <si>
    <t xml:space="preserve">Who paid for it</t>
  </si>
  <si>
    <t xml:space="preserve">Verification contact</t>
  </si>
  <si>
    <t xml:space="preserve">Buyer verdict</t>
  </si>
  <si>
    <t xml:space="preserve">GlobalManufacturingCo</t>
  </si>
  <si>
    <t xml:space="preserve">12 months after go-live</t>
  </si>
  <si>
    <t xml:space="preserve">Customer finance report and named case study</t>
  </si>
  <si>
    <t xml:space="preserve">Named CFO, email held</t>
  </si>
  <si>
    <t xml:space="preserve">Admissible</t>
  </si>
  <si>
    <t xml:space="preserve">Proof points submitted</t>
  </si>
  <si>
    <t xml:space="preserve">Judged admissible</t>
  </si>
  <si>
    <t xml:space="preserve">Resting on evidence the vendor did not produce</t>
  </si>
  <si>
    <t xml:space="preserve">Buyer verdict values: Admissible, Not admissible, Recorded as vendor-produced.</t>
  </si>
  <si>
    <t xml:space="preserve">Section D.1  Quantified value projection</t>
  </si>
  <si>
    <t xml:space="preserve">Vendor completes, using the buyer's baselines exactly as given on tab 2. Show the arithmetic.</t>
  </si>
  <si>
    <t xml:space="preserve">Conservative</t>
  </si>
  <si>
    <t xml:space="preserve">Expected</t>
  </si>
  <si>
    <t xml:space="preserve">Stretch</t>
  </si>
  <si>
    <t xml:space="preserve">Improvement at expected</t>
  </si>
  <si>
    <t xml:space="preserve">Time to first measurable change</t>
  </si>
  <si>
    <t xml:space="preserve">Calculation, formula shown</t>
  </si>
  <si>
    <t xml:space="preserve">Confidence</t>
  </si>
  <si>
    <t xml:space="preserve">Month 4</t>
  </si>
  <si>
    <t xml:space="preserve">Days saved x orders affected x daily carrying cost</t>
  </si>
  <si>
    <t xml:space="preserve">Medium</t>
  </si>
  <si>
    <t xml:space="preserve">Spread between conservative and stretch is where the real uncertainty sits. A narrow spread on a new capability is a claim about confidence the vendor has not earned.</t>
  </si>
  <si>
    <t xml:space="preserve">Section D.2  Assumptions ledger</t>
  </si>
  <si>
    <t xml:space="preserve">Vendor completes. Every projection on tab 6 rests on these. The buyer may change any of them and re-run.</t>
  </si>
  <si>
    <t xml:space="preserve">ID</t>
  </si>
  <si>
    <t xml:space="preserve">Assumption</t>
  </si>
  <si>
    <t xml:space="preserve">Which projection it supports</t>
  </si>
  <si>
    <t xml:space="preserve">Effect if wrong</t>
  </si>
  <si>
    <t xml:space="preserve">Who controls it</t>
  </si>
  <si>
    <t xml:space="preserve">Buyer accepts?</t>
  </si>
  <si>
    <t xml:space="preserve">A1</t>
  </si>
  <si>
    <t xml:space="preserve">At least 70 percent of target users adopt the new workflow within six months</t>
  </si>
  <si>
    <t xml:space="preserve">Value realization delayed three to six months</t>
  </si>
  <si>
    <t xml:space="preserve">Shared</t>
  </si>
  <si>
    <t xml:space="preserve">Assumptions the buyer controls</t>
  </si>
  <si>
    <t xml:space="preserve">Assumptions at confidence 3 or below</t>
  </si>
  <si>
    <t xml:space="preserve">Section 8  Buyer's internal record</t>
  </si>
  <si>
    <t xml:space="preserve">Not issued. Delete this tab from the copy you send. This is the document you will want twelve months after signature.</t>
  </si>
  <si>
    <t xml:space="preserve">Vendor</t>
  </si>
  <si>
    <t xml:space="preserve">Primary metrics with admissible evidence</t>
  </si>
  <si>
    <t xml:space="preserve">Primary metrics with none</t>
  </si>
  <si>
    <t xml:space="preserve">Claims accepted on vendor-produced evidence only</t>
  </si>
  <si>
    <t xml:space="preserve">References contacted</t>
  </si>
  <si>
    <t xml:space="preserve">Rejected claims and the reason</t>
  </si>
  <si>
    <t xml:space="preserve">Notes</t>
  </si>
  <si>
    <t xml:space="preserve">Evaluation scoring</t>
  </si>
  <si>
    <t xml:space="preserve">Weights are a starting point. Change them to suit the decision, but agree them before responses arrive.</t>
  </si>
  <si>
    <t xml:space="preserve">Dimension</t>
  </si>
  <si>
    <t xml:space="preserve">Weight</t>
  </si>
  <si>
    <t xml:space="preserve">Vendor A score 0 to 5</t>
  </si>
  <si>
    <t xml:space="preserve">Vendor B</t>
  </si>
  <si>
    <t xml:space="preserve">Vendor C</t>
  </si>
  <si>
    <t xml:space="preserve">Evidence credibility</t>
  </si>
  <si>
    <t xml:space="preserve">Does the proof survive tab 10</t>
  </si>
  <si>
    <t xml:space="preserve">Capability alignment</t>
  </si>
  <si>
    <t xml:space="preserve">Against the objectives on tab 1, not a feature list</t>
  </si>
  <si>
    <t xml:space="preserve">Implementation feasibility</t>
  </si>
  <si>
    <t xml:space="preserve">Against the assumptions on tab 7</t>
  </si>
  <si>
    <t xml:space="preserve">Governance and measurement</t>
  </si>
  <si>
    <t xml:space="preserve">Who measures the metrics after go-live, and how</t>
  </si>
  <si>
    <t xml:space="preserve">Commercial structure</t>
  </si>
  <si>
    <t xml:space="preserve">Value-linked terms, and whether the model is editable</t>
  </si>
  <si>
    <t xml:space="preserve">Total weight</t>
  </si>
  <si>
    <t xml:space="preserve">Weighted score</t>
  </si>
  <si>
    <t xml:space="preserve">Score evidence credibility first. A vendor scoring zero there is not compared on anything else.</t>
  </si>
  <si>
    <t xml:space="preserve">Total weight must read 100 percent. If it does not, the weighted scores are not comparable.</t>
  </si>
  <si>
    <t xml:space="preserve">Evidence Checklist</t>
  </si>
  <si>
    <t xml:space="preserve">Run it against any claim. A claim failing anything in Admissible is not scored low. It is not scored.</t>
  </si>
  <si>
    <t xml:space="preserve">Group</t>
  </si>
  <si>
    <t xml:space="preserve">Check</t>
  </si>
  <si>
    <t xml:space="preserve">Pass?</t>
  </si>
  <si>
    <t xml:space="preserve">Evidence or reason</t>
  </si>
  <si>
    <t xml:space="preserve">Named metric. The claim attaches to a metric the buyer defined, not one the vendor introduced.</t>
  </si>
  <si>
    <t xml:space="preserve">Stated baseline. A starting number, and it is the customer's number, not a category average.</t>
  </si>
  <si>
    <t xml:space="preserve">Stated result, measured the same way as the baseline.</t>
  </si>
  <si>
    <t xml:space="preserve">Stated period. The change is bounded in time and the clock starts at a named event.</t>
  </si>
  <si>
    <t xml:space="preserve">Named source of the data. A system, a report or a person, not internal analysis.</t>
  </si>
  <si>
    <t xml:space="preserve">A route to verification. A person the buyer may contact, or a document the buyer may read.</t>
  </si>
  <si>
    <t xml:space="preserve">Who produced the evidence is stated: vendor, customer or third party.</t>
  </si>
  <si>
    <t xml:space="preserve">Who paid for it is stated. A vendor-commissioned study is admissible and recorded as vendor-produced.</t>
  </si>
  <si>
    <t xml:space="preserve">The customer is named, or the buyer agreed in advance to accept a described customer and knows why.</t>
  </si>
  <si>
    <t xml:space="preserve">At least one proof point per primary metric rests on evidence the vendor did not produce or commission.</t>
  </si>
  <si>
    <t xml:space="preserve">Comparability</t>
  </si>
  <si>
    <t xml:space="preserve">Size, industry, geography, systems and operating model are stated, and differences explained.</t>
  </si>
  <si>
    <t xml:space="preserve">The result covers the same processes the buyer is buying for.</t>
  </si>
  <si>
    <t xml:space="preserve">What else changed at that customer during the measurement period is stated.</t>
  </si>
  <si>
    <t xml:space="preserve">The counterfactual is addressed: what the vendor believes would have happened anyway.</t>
  </si>
  <si>
    <t xml:space="preserve">Arithmetic</t>
  </si>
  <si>
    <t xml:space="preserve">The formula is visible. Every return figure shows its calculation.</t>
  </si>
  <si>
    <t xml:space="preserve">The model is editable and re-runs without the vendor present.</t>
  </si>
  <si>
    <t xml:space="preserve">Assumptions are listed separately from results, each with an owner and a confidence level.</t>
  </si>
  <si>
    <t xml:space="preserve">Sensitivity is shown: what the number becomes if the two largest assumptions are wrong by a third.</t>
  </si>
  <si>
    <t xml:space="preserve">Durability</t>
  </si>
  <si>
    <t xml:space="preserve">The result held. The figure is not a first-quarter number presented as a run rate.</t>
  </si>
  <si>
    <t xml:space="preserve">What maintained it is stated: governance, staffing or process the customer kept in place.</t>
  </si>
  <si>
    <t xml:space="preserve">Failures are disclosed. The vendor has said where this has not worked and why.</t>
  </si>
  <si>
    <t xml:space="preserve">Record</t>
  </si>
  <si>
    <t xml:space="preserve">The accepted claim is written down with its evidence, in a document outliving the evaluation team.</t>
  </si>
  <si>
    <t xml:space="preserve">The rejected claims are written down too, with the reason.</t>
  </si>
  <si>
    <t xml:space="preserve">Metric, baseline and measurement method are carried into the contract.</t>
  </si>
  <si>
    <t xml:space="preserve">A re-measurement date is set before signature, owned by a named person.</t>
  </si>
  <si>
    <t xml:space="preserve">Admissible checks passed</t>
  </si>
  <si>
    <t xml:space="preserve">Admissible checks required</t>
  </si>
  <si>
    <t xml:space="preserve">Claim is scoreable</t>
  </si>
  <si>
    <t xml:space="preserve">Enter Yes or No in the Pass column. Total checks passed across all groups:</t>
  </si>
  <si>
    <t xml:space="preserve">From The Value Standard by Michael Brey. valuelattice.com. Licensed CC BY 4.0.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</si>
</sst>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%"/>
    <numFmt numFmtId="166" formatCode="0%"/>
    <numFmt numFmtId="167" formatCode="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9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1F4E7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F4E7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15" hidden="false" customHeight="false" outlineLevel="0" collapsed="false">
      <c r="A4" s="3"/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4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/>
    </row>
    <row r="13" customFormat="false" ht="15" hidden="false" customHeight="false" outlineLevel="0" collapsed="false">
      <c r="A13" s="4" t="s">
        <v>9</v>
      </c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3" t="s">
        <v>12</v>
      </c>
    </row>
    <row r="17" customFormat="false" ht="15" hidden="false" customHeight="false" outlineLevel="0" collapsed="false">
      <c r="A17" s="3" t="s">
        <v>13</v>
      </c>
    </row>
    <row r="18" customFormat="false" ht="15" hidden="false" customHeight="false" outlineLevel="0" collapsed="false">
      <c r="A18" s="3" t="s">
        <v>14</v>
      </c>
    </row>
    <row r="19" customFormat="false" ht="15" hidden="false" customHeight="false" outlineLevel="0" collapsed="false">
      <c r="A19" s="3"/>
    </row>
    <row r="20" customFormat="false" ht="15" hidden="false" customHeight="false" outlineLevel="0" collapsed="false">
      <c r="A20" s="4" t="s">
        <v>15</v>
      </c>
    </row>
    <row r="21" customFormat="false" ht="15" hidden="false" customHeight="false" outlineLevel="0" collapsed="false">
      <c r="A21" s="3" t="s">
        <v>16</v>
      </c>
    </row>
    <row r="22" customFormat="false" ht="15" hidden="false" customHeight="false" outlineLevel="0" collapsed="false">
      <c r="A22" s="3" t="s">
        <v>17</v>
      </c>
    </row>
    <row r="23" customFormat="false" ht="15" hidden="false" customHeight="false" outlineLevel="0" collapsed="false">
      <c r="A23" s="3"/>
    </row>
    <row r="24" customFormat="false" ht="15" hidden="false" customHeight="false" outlineLevel="0" collapsed="false">
      <c r="A24" s="4" t="s">
        <v>18</v>
      </c>
    </row>
    <row r="25" customFormat="false" ht="15" hidden="false" customHeight="false" outlineLevel="0" collapsed="false">
      <c r="A25" s="3" t="s">
        <v>19</v>
      </c>
    </row>
    <row r="26" customFormat="false" ht="15" hidden="false" customHeight="false" outlineLevel="0" collapsed="false">
      <c r="A26" s="3" t="s">
        <v>20</v>
      </c>
    </row>
    <row r="27" customFormat="false" ht="15" hidden="false" customHeight="false" outlineLevel="0" collapsed="false">
      <c r="A27" s="3"/>
    </row>
    <row r="28" customFormat="false" ht="15" hidden="false" customHeight="false" outlineLevel="0" collapsed="false">
      <c r="A28" s="4" t="s">
        <v>21</v>
      </c>
    </row>
    <row r="29" customFormat="false" ht="15" hidden="false" customHeight="false" outlineLevel="0" collapsed="false">
      <c r="A29" s="3" t="s">
        <v>22</v>
      </c>
    </row>
    <row r="30" customFormat="false" ht="15" hidden="false" customHeight="false" outlineLevel="0" collapsed="false">
      <c r="A30" s="3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4"/>
    <col collapsed="false" customWidth="true" hidden="false" outlineLevel="0" max="3" min="3" style="0" width="46"/>
    <col collapsed="false" customWidth="true" hidden="false" outlineLevel="0" max="4" min="4" style="0" width="18"/>
  </cols>
  <sheetData>
    <row r="1" customFormat="false" ht="17.35" hidden="false" customHeight="false" outlineLevel="0" collapsed="false">
      <c r="A1" s="1" t="s">
        <v>24</v>
      </c>
    </row>
    <row r="2" customFormat="false" ht="15" hidden="false" customHeight="false" outlineLevel="0" collapsed="false">
      <c r="A2" s="2" t="s">
        <v>25</v>
      </c>
    </row>
    <row r="4" customFormat="false" ht="31.5" hidden="false" customHeight="true" outlineLevel="0" collapsed="false">
      <c r="A4" s="5" t="s">
        <v>26</v>
      </c>
      <c r="B4" s="5" t="s">
        <v>27</v>
      </c>
      <c r="C4" s="5" t="s">
        <v>28</v>
      </c>
      <c r="D4" s="5" t="s">
        <v>29</v>
      </c>
    </row>
    <row r="5" customFormat="false" ht="23.85" hidden="false" customHeight="false" outlineLevel="0" collapsed="false">
      <c r="A5" s="6" t="s">
        <v>30</v>
      </c>
      <c r="B5" s="6" t="s">
        <v>31</v>
      </c>
      <c r="C5" s="6" t="s">
        <v>32</v>
      </c>
      <c r="D5" s="6" t="s">
        <v>33</v>
      </c>
    </row>
    <row r="6" customFormat="false" ht="15" hidden="false" customHeight="false" outlineLevel="0" collapsed="false">
      <c r="A6" s="7"/>
      <c r="B6" s="7"/>
      <c r="C6" s="7"/>
      <c r="D6" s="7"/>
    </row>
    <row r="7" customFormat="false" ht="15" hidden="false" customHeight="false" outlineLevel="0" collapsed="false">
      <c r="A7" s="7"/>
      <c r="B7" s="7"/>
      <c r="C7" s="7"/>
      <c r="D7" s="7"/>
    </row>
    <row r="8" customFormat="false" ht="15" hidden="false" customHeight="false" outlineLevel="0" collapsed="false">
      <c r="A8" s="7"/>
      <c r="B8" s="7"/>
      <c r="C8" s="7"/>
      <c r="D8" s="7"/>
    </row>
    <row r="9" customFormat="false" ht="15" hidden="false" customHeight="false" outlineLevel="0" collapsed="false">
      <c r="A9" s="7"/>
      <c r="B9" s="7"/>
      <c r="C9" s="7"/>
      <c r="D9" s="7"/>
    </row>
    <row r="10" customFormat="false" ht="15" hidden="false" customHeight="false" outlineLevel="0" collapsed="false">
      <c r="A10" s="7"/>
      <c r="B10" s="7"/>
      <c r="C10" s="7"/>
      <c r="D10" s="7"/>
    </row>
    <row r="11" customFormat="false" ht="15" hidden="false" customHeight="false" outlineLevel="0" collapsed="false">
      <c r="A11" s="7"/>
      <c r="B11" s="7"/>
      <c r="C11" s="7"/>
      <c r="D11" s="7"/>
    </row>
    <row r="13" customFormat="false" ht="15" hidden="false" customHeight="false" outlineLevel="0" collapsed="false">
      <c r="A13" s="2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0"/>
    <col collapsed="false" customWidth="true" hidden="false" outlineLevel="0" max="3" min="3" style="0" width="15"/>
    <col collapsed="false" customWidth="true" hidden="false" outlineLevel="0" max="4" min="4" style="0" width="12"/>
    <col collapsed="false" customWidth="true" hidden="false" outlineLevel="0" max="5" min="5" style="0" width="18"/>
    <col collapsed="false" customWidth="true" hidden="false" outlineLevel="0" max="6" min="6" style="0" width="12"/>
    <col collapsed="false" customWidth="true" hidden="false" outlineLevel="0" max="7" min="7" style="0" width="13"/>
    <col collapsed="false" customWidth="true" hidden="false" outlineLevel="0" max="8" min="8" style="0" width="17"/>
    <col collapsed="false" customWidth="true" hidden="false" outlineLevel="0" max="9" min="9" style="0" width="34"/>
    <col collapsed="false" customWidth="true" hidden="false" outlineLevel="0" max="10" min="10" style="0" width="14"/>
    <col collapsed="false" customWidth="true" hidden="false" outlineLevel="0" max="11" min="11" style="0" width="30"/>
  </cols>
  <sheetData>
    <row r="1" customFormat="false" ht="17.35" hidden="false" customHeight="false" outlineLevel="0" collapsed="false">
      <c r="A1" s="1" t="s">
        <v>35</v>
      </c>
    </row>
    <row r="2" customFormat="false" ht="15" hidden="false" customHeight="false" outlineLevel="0" collapsed="false">
      <c r="A2" s="2" t="s">
        <v>36</v>
      </c>
    </row>
    <row r="4" customFormat="false" ht="31.5" hidden="false" customHeight="true" outlineLevel="0" collapsed="false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  <c r="H4" s="5" t="s">
        <v>44</v>
      </c>
      <c r="I4" s="5" t="s">
        <v>45</v>
      </c>
      <c r="J4" s="5" t="s">
        <v>29</v>
      </c>
      <c r="K4" s="5" t="s">
        <v>46</v>
      </c>
    </row>
    <row r="5" customFormat="false" ht="15" hidden="false" customHeight="false" outlineLevel="0" collapsed="false">
      <c r="A5" s="6" t="s">
        <v>47</v>
      </c>
      <c r="B5" s="6" t="s">
        <v>48</v>
      </c>
      <c r="C5" s="6" t="n">
        <v>32</v>
      </c>
      <c r="D5" s="6" t="s">
        <v>49</v>
      </c>
      <c r="E5" s="6" t="s">
        <v>50</v>
      </c>
      <c r="F5" s="6" t="n">
        <v>26</v>
      </c>
      <c r="G5" s="6" t="n">
        <v>24</v>
      </c>
      <c r="H5" s="8" t="n">
        <f aca="false">IFERROR((C5-F5)/C5,"")</f>
        <v>0.1875</v>
      </c>
      <c r="I5" s="6" t="s">
        <v>51</v>
      </c>
      <c r="J5" s="6" t="s">
        <v>52</v>
      </c>
      <c r="K5" s="6" t="s">
        <v>53</v>
      </c>
    </row>
    <row r="6" customFormat="false" ht="15" hidden="false" customHeight="false" outlineLevel="0" collapsed="false">
      <c r="A6" s="7"/>
      <c r="B6" s="7"/>
      <c r="C6" s="7"/>
      <c r="D6" s="7"/>
      <c r="E6" s="7"/>
      <c r="F6" s="7"/>
      <c r="G6" s="7"/>
      <c r="H6" s="9" t="str">
        <f aca="false">IFERROR((C6-F6)/C6,"")</f>
        <v/>
      </c>
      <c r="I6" s="7"/>
      <c r="J6" s="7"/>
      <c r="K6" s="7"/>
    </row>
    <row r="7" customFormat="false" ht="15" hidden="false" customHeight="false" outlineLevel="0" collapsed="false">
      <c r="A7" s="7"/>
      <c r="B7" s="7"/>
      <c r="C7" s="7"/>
      <c r="D7" s="7"/>
      <c r="E7" s="7"/>
      <c r="F7" s="7"/>
      <c r="G7" s="7"/>
      <c r="H7" s="9" t="str">
        <f aca="false">IFERROR((C7-F7)/C7,"")</f>
        <v/>
      </c>
      <c r="I7" s="7"/>
      <c r="J7" s="7"/>
      <c r="K7" s="7"/>
    </row>
    <row r="8" customFormat="false" ht="15" hidden="false" customHeight="false" outlineLevel="0" collapsed="false">
      <c r="A8" s="7"/>
      <c r="B8" s="7"/>
      <c r="C8" s="7"/>
      <c r="D8" s="7"/>
      <c r="E8" s="7"/>
      <c r="F8" s="7"/>
      <c r="G8" s="7"/>
      <c r="H8" s="9" t="str">
        <f aca="false">IFERROR((C8-F8)/C8,"")</f>
        <v/>
      </c>
      <c r="I8" s="7"/>
      <c r="J8" s="7"/>
      <c r="K8" s="7"/>
    </row>
    <row r="9" customFormat="false" ht="15" hidden="false" customHeight="false" outlineLevel="0" collapsed="false">
      <c r="A9" s="7"/>
      <c r="B9" s="7"/>
      <c r="C9" s="7"/>
      <c r="D9" s="7"/>
      <c r="E9" s="7"/>
      <c r="F9" s="7"/>
      <c r="G9" s="7"/>
      <c r="H9" s="9" t="str">
        <f aca="false">IFERROR((C9-F9)/C9,"")</f>
        <v/>
      </c>
      <c r="I9" s="7"/>
      <c r="J9" s="7"/>
      <c r="K9" s="7"/>
    </row>
    <row r="10" customFormat="false" ht="15" hidden="false" customHeight="false" outlineLevel="0" collapsed="false">
      <c r="A10" s="7"/>
      <c r="B10" s="7"/>
      <c r="C10" s="7"/>
      <c r="D10" s="7"/>
      <c r="E10" s="7"/>
      <c r="F10" s="7"/>
      <c r="G10" s="7"/>
      <c r="H10" s="9" t="str">
        <f aca="false">IFERROR((C10-F10)/C10,"")</f>
        <v/>
      </c>
      <c r="I10" s="7"/>
      <c r="J10" s="7"/>
      <c r="K10" s="7"/>
    </row>
    <row r="11" customFormat="false" ht="15" hidden="false" customHeight="false" outlineLevel="0" collapsed="false">
      <c r="A11" s="7"/>
      <c r="B11" s="7"/>
      <c r="C11" s="7"/>
      <c r="D11" s="7"/>
      <c r="E11" s="7"/>
      <c r="F11" s="7"/>
      <c r="G11" s="7"/>
      <c r="H11" s="9" t="str">
        <f aca="false">IFERROR((C11-F11)/C11,"")</f>
        <v/>
      </c>
      <c r="I11" s="7"/>
      <c r="J11" s="7"/>
      <c r="K11" s="7"/>
    </row>
    <row r="12" customFormat="false" ht="15" hidden="false" customHeight="false" outlineLevel="0" collapsed="false">
      <c r="A12" s="7"/>
      <c r="B12" s="7"/>
      <c r="C12" s="7"/>
      <c r="D12" s="7"/>
      <c r="E12" s="7"/>
      <c r="F12" s="7"/>
      <c r="G12" s="7"/>
      <c r="H12" s="9" t="str">
        <f aca="false">IFERROR((C12-F12)/C12,"")</f>
        <v/>
      </c>
      <c r="I12" s="7"/>
      <c r="J12" s="7"/>
      <c r="K12" s="7"/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7"/>
      <c r="H13" s="9" t="str">
        <f aca="false">IFERROR((C13-F13)/C13,"")</f>
        <v/>
      </c>
      <c r="I13" s="7"/>
      <c r="J13" s="7"/>
      <c r="K13" s="7"/>
    </row>
    <row r="14" customFormat="false" ht="15" hidden="false" customHeight="false" outlineLevel="0" collapsed="false">
      <c r="A14" s="7"/>
      <c r="B14" s="7"/>
      <c r="C14" s="7"/>
      <c r="D14" s="7"/>
      <c r="E14" s="7"/>
      <c r="F14" s="7"/>
      <c r="G14" s="7"/>
      <c r="H14" s="9" t="str">
        <f aca="false">IFERROR((C14-F14)/C14,"")</f>
        <v/>
      </c>
      <c r="I14" s="7"/>
      <c r="J14" s="7"/>
      <c r="K14" s="7"/>
    </row>
    <row r="15" customFormat="false" ht="15" hidden="false" customHeight="false" outlineLevel="0" collapsed="false">
      <c r="A15" s="7"/>
      <c r="B15" s="7"/>
      <c r="C15" s="7"/>
      <c r="D15" s="7"/>
      <c r="E15" s="7"/>
      <c r="F15" s="7"/>
      <c r="G15" s="7"/>
      <c r="H15" s="9" t="str">
        <f aca="false">IFERROR((C15-F15)/C15,"")</f>
        <v/>
      </c>
      <c r="I15" s="7"/>
      <c r="J15" s="7"/>
      <c r="K15" s="7"/>
    </row>
    <row r="16" customFormat="false" ht="15" hidden="false" customHeight="false" outlineLevel="0" collapsed="false">
      <c r="A16" s="7"/>
      <c r="B16" s="7"/>
      <c r="C16" s="7"/>
      <c r="D16" s="7"/>
      <c r="E16" s="7"/>
      <c r="F16" s="7"/>
      <c r="G16" s="7"/>
      <c r="H16" s="9" t="str">
        <f aca="false">IFERROR((C16-F16)/C16,"")</f>
        <v/>
      </c>
      <c r="I16" s="7"/>
      <c r="J16" s="7"/>
      <c r="K16" s="7"/>
    </row>
    <row r="17" customFormat="false" ht="15" hidden="false" customHeight="false" outlineLevel="0" collapsed="false">
      <c r="A17" s="7"/>
      <c r="B17" s="7"/>
      <c r="C17" s="7"/>
      <c r="D17" s="7"/>
      <c r="E17" s="7"/>
      <c r="F17" s="7"/>
      <c r="G17" s="7"/>
      <c r="H17" s="9" t="str">
        <f aca="false">IFERROR((C17-F17)/C17,"")</f>
        <v/>
      </c>
      <c r="I17" s="7"/>
      <c r="J17" s="7"/>
      <c r="K17" s="7"/>
    </row>
    <row r="19" customFormat="false" ht="15" hidden="false" customHeight="false" outlineLevel="0" collapsed="false">
      <c r="A19" s="2" t="s">
        <v>54</v>
      </c>
      <c r="C19" s="10" t="n">
        <f aca="false">COUNTIF(B5:B17,"Yes")</f>
        <v>1</v>
      </c>
    </row>
    <row r="21" customFormat="false" ht="15" hidden="false" customHeight="false" outlineLevel="0" collapsed="false">
      <c r="A21" s="3" t="s">
        <v>55</v>
      </c>
      <c r="C21" s="11"/>
    </row>
    <row r="22" customFormat="false" ht="15" hidden="false" customHeight="false" outlineLevel="0" collapsed="false">
      <c r="A22" s="3" t="s">
        <v>56</v>
      </c>
      <c r="C22" s="11"/>
    </row>
    <row r="23" customFormat="false" ht="15" hidden="false" customHeight="false" outlineLevel="0" collapsed="false">
      <c r="A23" s="2" t="s">
        <v>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8"/>
    <col collapsed="false" customWidth="true" hidden="false" outlineLevel="0" max="3" min="3" style="0" width="28"/>
    <col collapsed="false" customWidth="true" hidden="false" outlineLevel="0" max="4" min="4" style="0" width="22"/>
    <col collapsed="false" customWidth="true" hidden="false" outlineLevel="0" max="5" min="5" style="0" width="18"/>
    <col collapsed="false" customWidth="true" hidden="false" outlineLevel="0" max="6" min="6" style="0" width="16"/>
  </cols>
  <sheetData>
    <row r="1" customFormat="false" ht="17.35" hidden="false" customHeight="false" outlineLevel="0" collapsed="false">
      <c r="A1" s="1" t="s">
        <v>58</v>
      </c>
    </row>
    <row r="2" customFormat="false" ht="15" hidden="false" customHeight="false" outlineLevel="0" collapsed="false">
      <c r="A2" s="2" t="s">
        <v>59</v>
      </c>
    </row>
    <row r="4" customFormat="false" ht="31.5" hidden="false" customHeight="true" outlineLevel="0" collapsed="false">
      <c r="A4" s="5" t="s">
        <v>60</v>
      </c>
      <c r="B4" s="5" t="s">
        <v>61</v>
      </c>
      <c r="C4" s="5" t="s">
        <v>62</v>
      </c>
      <c r="D4" s="5" t="s">
        <v>63</v>
      </c>
      <c r="E4" s="5" t="s">
        <v>64</v>
      </c>
      <c r="F4" s="5" t="s">
        <v>65</v>
      </c>
    </row>
    <row r="5" customFormat="false" ht="23.85" hidden="false" customHeight="false" outlineLevel="0" collapsed="false">
      <c r="A5" s="6" t="n">
        <v>1</v>
      </c>
      <c r="B5" s="6" t="s">
        <v>66</v>
      </c>
      <c r="C5" s="6" t="s">
        <v>67</v>
      </c>
      <c r="D5" s="6" t="s">
        <v>68</v>
      </c>
      <c r="E5" s="6" t="s">
        <v>69</v>
      </c>
      <c r="F5" s="6" t="n">
        <v>3</v>
      </c>
    </row>
    <row r="6" customFormat="false" ht="15" hidden="false" customHeight="false" outlineLevel="0" collapsed="false">
      <c r="A6" s="7"/>
      <c r="B6" s="7"/>
      <c r="C6" s="7"/>
      <c r="D6" s="7"/>
      <c r="E6" s="7"/>
      <c r="F6" s="7"/>
    </row>
    <row r="7" customFormat="false" ht="15" hidden="false" customHeight="false" outlineLevel="0" collapsed="false">
      <c r="A7" s="7"/>
      <c r="B7" s="7"/>
      <c r="C7" s="7"/>
      <c r="D7" s="7"/>
      <c r="E7" s="7"/>
      <c r="F7" s="7"/>
    </row>
    <row r="8" customFormat="false" ht="15" hidden="false" customHeight="false" outlineLevel="0" collapsed="false">
      <c r="A8" s="7"/>
      <c r="B8" s="7"/>
      <c r="C8" s="7"/>
      <c r="D8" s="7"/>
      <c r="E8" s="7"/>
      <c r="F8" s="7"/>
    </row>
    <row r="9" customFormat="false" ht="15" hidden="false" customHeight="false" outlineLevel="0" collapsed="false">
      <c r="A9" s="7"/>
      <c r="B9" s="7"/>
      <c r="C9" s="7"/>
      <c r="D9" s="7"/>
      <c r="E9" s="7"/>
      <c r="F9" s="7"/>
    </row>
    <row r="10" customFormat="false" ht="15" hidden="false" customHeight="false" outlineLevel="0" collapsed="false">
      <c r="A10" s="7"/>
      <c r="B10" s="7"/>
      <c r="C10" s="7"/>
      <c r="D10" s="7"/>
      <c r="E10" s="7"/>
      <c r="F10" s="7"/>
    </row>
    <row r="11" customFormat="false" ht="15" hidden="false" customHeight="false" outlineLevel="0" collapsed="false">
      <c r="A11" s="7"/>
      <c r="B11" s="7"/>
      <c r="C11" s="7"/>
      <c r="D11" s="7"/>
      <c r="E11" s="7"/>
      <c r="F11" s="7"/>
    </row>
    <row r="12" customFormat="false" ht="15" hidden="false" customHeight="false" outlineLevel="0" collapsed="false">
      <c r="A12" s="7"/>
      <c r="B12" s="7"/>
      <c r="C12" s="7"/>
      <c r="D12" s="7"/>
      <c r="E12" s="7"/>
      <c r="F12" s="7"/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76"/>
    <col collapsed="false" customWidth="true" hidden="false" outlineLevel="0" max="3" min="3" style="0" width="52"/>
  </cols>
  <sheetData>
    <row r="1" customFormat="false" ht="17.35" hidden="false" customHeight="false" outlineLevel="0" collapsed="false">
      <c r="A1" s="1" t="s">
        <v>70</v>
      </c>
    </row>
    <row r="2" customFormat="false" ht="15" hidden="false" customHeight="false" outlineLevel="0" collapsed="false">
      <c r="A2" s="2" t="s">
        <v>71</v>
      </c>
    </row>
    <row r="4" customFormat="false" ht="31.5" hidden="false" customHeight="true" outlineLevel="0" collapsed="false">
      <c r="A4" s="5" t="s">
        <v>72</v>
      </c>
      <c r="B4" s="5" t="s">
        <v>73</v>
      </c>
      <c r="C4" s="5" t="s">
        <v>74</v>
      </c>
    </row>
    <row r="5" customFormat="false" ht="15" hidden="false" customHeight="false" outlineLevel="0" collapsed="false">
      <c r="A5" s="7" t="s">
        <v>48</v>
      </c>
      <c r="B5" s="12" t="s">
        <v>75</v>
      </c>
      <c r="C5" s="12" t="s">
        <v>76</v>
      </c>
    </row>
    <row r="6" customFormat="false" ht="23.85" hidden="false" customHeight="false" outlineLevel="0" collapsed="false">
      <c r="A6" s="7" t="s">
        <v>48</v>
      </c>
      <c r="B6" s="12" t="s">
        <v>77</v>
      </c>
      <c r="C6" s="12" t="s">
        <v>78</v>
      </c>
    </row>
    <row r="7" customFormat="false" ht="15" hidden="false" customHeight="false" outlineLevel="0" collapsed="false">
      <c r="A7" s="7" t="s">
        <v>48</v>
      </c>
      <c r="B7" s="12" t="s">
        <v>79</v>
      </c>
      <c r="C7" s="12" t="s">
        <v>80</v>
      </c>
    </row>
    <row r="8" customFormat="false" ht="15" hidden="false" customHeight="false" outlineLevel="0" collapsed="false">
      <c r="A8" s="7" t="s">
        <v>48</v>
      </c>
      <c r="B8" s="12" t="s">
        <v>81</v>
      </c>
      <c r="C8" s="12" t="s">
        <v>82</v>
      </c>
    </row>
    <row r="9" customFormat="false" ht="15" hidden="false" customHeight="false" outlineLevel="0" collapsed="false">
      <c r="A9" s="7" t="s">
        <v>48</v>
      </c>
      <c r="B9" s="12" t="s">
        <v>83</v>
      </c>
      <c r="C9" s="12" t="s">
        <v>84</v>
      </c>
    </row>
    <row r="10" customFormat="false" ht="23.85" hidden="false" customHeight="false" outlineLevel="0" collapsed="false">
      <c r="A10" s="7" t="s">
        <v>48</v>
      </c>
      <c r="B10" s="12" t="s">
        <v>85</v>
      </c>
      <c r="C10" s="12" t="s">
        <v>86</v>
      </c>
    </row>
    <row r="11" customFormat="false" ht="15" hidden="false" customHeight="false" outlineLevel="0" collapsed="false">
      <c r="A11" s="7"/>
      <c r="B11" s="7"/>
      <c r="C11" s="7"/>
    </row>
    <row r="12" customFormat="false" ht="15" hidden="false" customHeight="false" outlineLevel="0" collapsed="false">
      <c r="A12" s="7"/>
      <c r="B12" s="7"/>
      <c r="C12" s="7"/>
    </row>
    <row r="13" customFormat="false" ht="15" hidden="false" customHeight="false" outlineLevel="0" collapsed="false">
      <c r="A13" s="7"/>
      <c r="B13" s="7"/>
      <c r="C13" s="7"/>
    </row>
    <row r="14" customFormat="false" ht="15" hidden="false" customHeight="false" outlineLevel="0" collapsed="false">
      <c r="A14" s="7"/>
      <c r="B14" s="7"/>
      <c r="C14" s="7"/>
    </row>
    <row r="15" customFormat="false" ht="15" hidden="false" customHeight="false" outlineLevel="0" collapsed="false">
      <c r="A15" s="7"/>
      <c r="B15" s="7"/>
      <c r="C15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2"/>
    <col collapsed="false" customWidth="true" hidden="false" outlineLevel="0" max="3" min="3" style="0" width="9"/>
    <col collapsed="false" customWidth="true" hidden="false" outlineLevel="0" max="5" min="4" style="0" width="12"/>
    <col collapsed="false" customWidth="true" hidden="false" outlineLevel="0" max="6" min="6" style="0" width="13"/>
    <col collapsed="false" customWidth="true" hidden="false" outlineLevel="0" max="7" min="7" style="0" width="16"/>
    <col collapsed="false" customWidth="true" hidden="false" outlineLevel="0" max="8" min="8" style="0" width="26"/>
    <col collapsed="false" customWidth="true" hidden="false" outlineLevel="0" max="10" min="9" style="0" width="18"/>
    <col collapsed="false" customWidth="true" hidden="false" outlineLevel="0" max="11" min="11" style="0" width="26"/>
    <col collapsed="false" customWidth="true" hidden="false" outlineLevel="0" max="12" min="12" style="0" width="14"/>
  </cols>
  <sheetData>
    <row r="1" customFormat="false" ht="17.35" hidden="false" customHeight="false" outlineLevel="0" collapsed="false">
      <c r="A1" s="1" t="s">
        <v>87</v>
      </c>
    </row>
    <row r="2" customFormat="false" ht="15" hidden="false" customHeight="false" outlineLevel="0" collapsed="false">
      <c r="A2" s="2" t="s">
        <v>88</v>
      </c>
    </row>
    <row r="4" customFormat="false" ht="31.5" hidden="false" customHeight="true" outlineLevel="0" collapsed="false">
      <c r="A4" s="5" t="s">
        <v>89</v>
      </c>
      <c r="B4" s="5" t="s">
        <v>90</v>
      </c>
      <c r="C4" s="5" t="s">
        <v>91</v>
      </c>
      <c r="D4" s="5" t="s">
        <v>92</v>
      </c>
      <c r="E4" s="5" t="s">
        <v>93</v>
      </c>
      <c r="F4" s="5" t="s">
        <v>94</v>
      </c>
      <c r="G4" s="5" t="s">
        <v>95</v>
      </c>
      <c r="H4" s="5" t="s">
        <v>96</v>
      </c>
      <c r="I4" s="5" t="s">
        <v>97</v>
      </c>
      <c r="J4" s="5" t="s">
        <v>98</v>
      </c>
      <c r="K4" s="5" t="s">
        <v>99</v>
      </c>
      <c r="L4" s="5" t="s">
        <v>100</v>
      </c>
    </row>
    <row r="5" customFormat="false" ht="23.85" hidden="false" customHeight="false" outlineLevel="0" collapsed="false">
      <c r="A5" s="6" t="s">
        <v>47</v>
      </c>
      <c r="B5" s="6" t="s">
        <v>101</v>
      </c>
      <c r="C5" s="6" t="s">
        <v>48</v>
      </c>
      <c r="D5" s="6" t="n">
        <v>34</v>
      </c>
      <c r="E5" s="6" t="n">
        <v>20</v>
      </c>
      <c r="F5" s="8" t="n">
        <f aca="false">IFERROR((D5-E5)/D5,"")</f>
        <v>0.411764705882353</v>
      </c>
      <c r="G5" s="6" t="s">
        <v>102</v>
      </c>
      <c r="H5" s="6" t="s">
        <v>103</v>
      </c>
      <c r="I5" s="6" t="s">
        <v>90</v>
      </c>
      <c r="J5" s="6" t="s">
        <v>90</v>
      </c>
      <c r="K5" s="6" t="s">
        <v>104</v>
      </c>
      <c r="L5" s="6" t="s">
        <v>105</v>
      </c>
    </row>
    <row r="6" customFormat="false" ht="15" hidden="false" customHeight="false" outlineLevel="0" collapsed="false">
      <c r="A6" s="7"/>
      <c r="B6" s="7"/>
      <c r="C6" s="7"/>
      <c r="D6" s="7"/>
      <c r="E6" s="7"/>
      <c r="F6" s="9" t="str">
        <f aca="false">IFERROR((D6-E6)/D6,"")</f>
        <v/>
      </c>
      <c r="G6" s="7"/>
      <c r="H6" s="7"/>
      <c r="I6" s="7"/>
      <c r="J6" s="7"/>
      <c r="K6" s="7"/>
      <c r="L6" s="7"/>
    </row>
    <row r="7" customFormat="false" ht="15" hidden="false" customHeight="false" outlineLevel="0" collapsed="false">
      <c r="A7" s="7"/>
      <c r="B7" s="7"/>
      <c r="C7" s="7"/>
      <c r="D7" s="7"/>
      <c r="E7" s="7"/>
      <c r="F7" s="9" t="str">
        <f aca="false">IFERROR((D7-E7)/D7,"")</f>
        <v/>
      </c>
      <c r="G7" s="7"/>
      <c r="H7" s="7"/>
      <c r="I7" s="7"/>
      <c r="J7" s="7"/>
      <c r="K7" s="7"/>
      <c r="L7" s="7"/>
    </row>
    <row r="8" customFormat="false" ht="15" hidden="false" customHeight="false" outlineLevel="0" collapsed="false">
      <c r="A8" s="7"/>
      <c r="B8" s="7"/>
      <c r="C8" s="7"/>
      <c r="D8" s="7"/>
      <c r="E8" s="7"/>
      <c r="F8" s="9" t="str">
        <f aca="false">IFERROR((D8-E8)/D8,"")</f>
        <v/>
      </c>
      <c r="G8" s="7"/>
      <c r="H8" s="7"/>
      <c r="I8" s="7"/>
      <c r="J8" s="7"/>
      <c r="K8" s="7"/>
      <c r="L8" s="7"/>
    </row>
    <row r="9" customFormat="false" ht="15" hidden="false" customHeight="false" outlineLevel="0" collapsed="false">
      <c r="A9" s="7"/>
      <c r="B9" s="7"/>
      <c r="C9" s="7"/>
      <c r="D9" s="7"/>
      <c r="E9" s="7"/>
      <c r="F9" s="9" t="str">
        <f aca="false">IFERROR((D9-E9)/D9,"")</f>
        <v/>
      </c>
      <c r="G9" s="7"/>
      <c r="H9" s="7"/>
      <c r="I9" s="7"/>
      <c r="J9" s="7"/>
      <c r="K9" s="7"/>
      <c r="L9" s="7"/>
    </row>
    <row r="10" customFormat="false" ht="15" hidden="false" customHeight="false" outlineLevel="0" collapsed="false">
      <c r="A10" s="7"/>
      <c r="B10" s="7"/>
      <c r="C10" s="7"/>
      <c r="D10" s="7"/>
      <c r="E10" s="7"/>
      <c r="F10" s="9" t="str">
        <f aca="false">IFERROR((D10-E10)/D10,"")</f>
        <v/>
      </c>
      <c r="G10" s="7"/>
      <c r="H10" s="7"/>
      <c r="I10" s="7"/>
      <c r="J10" s="7"/>
      <c r="K10" s="7"/>
      <c r="L10" s="7"/>
    </row>
    <row r="11" customFormat="false" ht="15" hidden="false" customHeight="false" outlineLevel="0" collapsed="false">
      <c r="A11" s="7"/>
      <c r="B11" s="7"/>
      <c r="C11" s="7"/>
      <c r="D11" s="7"/>
      <c r="E11" s="7"/>
      <c r="F11" s="9" t="str">
        <f aca="false">IFERROR((D11-E11)/D11,"")</f>
        <v/>
      </c>
      <c r="G11" s="7"/>
      <c r="H11" s="7"/>
      <c r="I11" s="7"/>
      <c r="J11" s="7"/>
      <c r="K11" s="7"/>
      <c r="L11" s="7"/>
    </row>
    <row r="12" customFormat="false" ht="15" hidden="false" customHeight="false" outlineLevel="0" collapsed="false">
      <c r="A12" s="7"/>
      <c r="B12" s="7"/>
      <c r="C12" s="7"/>
      <c r="D12" s="7"/>
      <c r="E12" s="7"/>
      <c r="F12" s="9" t="str">
        <f aca="false">IFERROR((D12-E12)/D12,"")</f>
        <v/>
      </c>
      <c r="G12" s="7"/>
      <c r="H12" s="7"/>
      <c r="I12" s="7"/>
      <c r="J12" s="7"/>
      <c r="K12" s="7"/>
      <c r="L12" s="7"/>
    </row>
    <row r="13" customFormat="false" ht="15" hidden="false" customHeight="false" outlineLevel="0" collapsed="false">
      <c r="A13" s="7"/>
      <c r="B13" s="7"/>
      <c r="C13" s="7"/>
      <c r="D13" s="7"/>
      <c r="E13" s="7"/>
      <c r="F13" s="9" t="str">
        <f aca="false">IFERROR((D13-E13)/D13,"")</f>
        <v/>
      </c>
      <c r="G13" s="7"/>
      <c r="H13" s="7"/>
      <c r="I13" s="7"/>
      <c r="J13" s="7"/>
      <c r="K13" s="7"/>
      <c r="L13" s="7"/>
    </row>
    <row r="14" customFormat="false" ht="15" hidden="false" customHeight="false" outlineLevel="0" collapsed="false">
      <c r="A14" s="7"/>
      <c r="B14" s="7"/>
      <c r="C14" s="7"/>
      <c r="D14" s="7"/>
      <c r="E14" s="7"/>
      <c r="F14" s="9" t="str">
        <f aca="false">IFERROR((D14-E14)/D14,"")</f>
        <v/>
      </c>
      <c r="G14" s="7"/>
      <c r="H14" s="7"/>
      <c r="I14" s="7"/>
      <c r="J14" s="7"/>
      <c r="K14" s="7"/>
      <c r="L14" s="7"/>
    </row>
    <row r="15" customFormat="false" ht="15" hidden="false" customHeight="false" outlineLevel="0" collapsed="false">
      <c r="A15" s="7"/>
      <c r="B15" s="7"/>
      <c r="C15" s="7"/>
      <c r="D15" s="7"/>
      <c r="E15" s="7"/>
      <c r="F15" s="9" t="str">
        <f aca="false">IFERROR((D15-E15)/D15,"")</f>
        <v/>
      </c>
      <c r="G15" s="7"/>
      <c r="H15" s="7"/>
      <c r="I15" s="7"/>
      <c r="J15" s="7"/>
      <c r="K15" s="7"/>
      <c r="L15" s="7"/>
    </row>
    <row r="16" customFormat="false" ht="15" hidden="false" customHeight="false" outlineLevel="0" collapsed="false">
      <c r="A16" s="7"/>
      <c r="B16" s="7"/>
      <c r="C16" s="7"/>
      <c r="D16" s="7"/>
      <c r="E16" s="7"/>
      <c r="F16" s="9" t="str">
        <f aca="false">IFERROR((D16-E16)/D16,"")</f>
        <v/>
      </c>
      <c r="G16" s="7"/>
      <c r="H16" s="7"/>
      <c r="I16" s="7"/>
      <c r="J16" s="7"/>
      <c r="K16" s="7"/>
      <c r="L16" s="7"/>
    </row>
    <row r="17" customFormat="false" ht="15" hidden="false" customHeight="false" outlineLevel="0" collapsed="false">
      <c r="A17" s="7"/>
      <c r="B17" s="7"/>
      <c r="C17" s="7"/>
      <c r="D17" s="7"/>
      <c r="E17" s="7"/>
      <c r="F17" s="9" t="str">
        <f aca="false">IFERROR((D17-E17)/D17,"")</f>
        <v/>
      </c>
      <c r="G17" s="7"/>
      <c r="H17" s="7"/>
      <c r="I17" s="7"/>
      <c r="J17" s="7"/>
      <c r="K17" s="7"/>
      <c r="L17" s="7"/>
    </row>
    <row r="18" customFormat="false" ht="15" hidden="false" customHeight="false" outlineLevel="0" collapsed="false">
      <c r="A18" s="7"/>
      <c r="B18" s="7"/>
      <c r="C18" s="7"/>
      <c r="D18" s="7"/>
      <c r="E18" s="7"/>
      <c r="F18" s="9" t="str">
        <f aca="false">IFERROR((D18-E18)/D18,"")</f>
        <v/>
      </c>
      <c r="G18" s="7"/>
      <c r="H18" s="7"/>
      <c r="I18" s="7"/>
      <c r="J18" s="7"/>
      <c r="K18" s="7"/>
      <c r="L18" s="7"/>
    </row>
    <row r="19" customFormat="false" ht="15" hidden="false" customHeight="false" outlineLevel="0" collapsed="false">
      <c r="A19" s="7"/>
      <c r="B19" s="7"/>
      <c r="C19" s="7"/>
      <c r="D19" s="7"/>
      <c r="E19" s="7"/>
      <c r="F19" s="9" t="str">
        <f aca="false">IFERROR((D19-E19)/D19,"")</f>
        <v/>
      </c>
      <c r="G19" s="7"/>
      <c r="H19" s="7"/>
      <c r="I19" s="7"/>
      <c r="J19" s="7"/>
      <c r="K19" s="7"/>
      <c r="L19" s="7"/>
    </row>
    <row r="20" customFormat="false" ht="15" hidden="false" customHeight="false" outlineLevel="0" collapsed="false">
      <c r="A20" s="7"/>
      <c r="B20" s="7"/>
      <c r="C20" s="7"/>
      <c r="D20" s="7"/>
      <c r="E20" s="7"/>
      <c r="F20" s="9" t="str">
        <f aca="false">IFERROR((D20-E20)/D20,"")</f>
        <v/>
      </c>
      <c r="G20" s="7"/>
      <c r="H20" s="7"/>
      <c r="I20" s="7"/>
      <c r="J20" s="7"/>
      <c r="K20" s="7"/>
      <c r="L20" s="7"/>
    </row>
    <row r="21" customFormat="false" ht="15" hidden="false" customHeight="false" outlineLevel="0" collapsed="false">
      <c r="A21" s="7"/>
      <c r="B21" s="7"/>
      <c r="C21" s="7"/>
      <c r="D21" s="7"/>
      <c r="E21" s="7"/>
      <c r="F21" s="9" t="str">
        <f aca="false">IFERROR((D21-E21)/D21,"")</f>
        <v/>
      </c>
      <c r="G21" s="7"/>
      <c r="H21" s="7"/>
      <c r="I21" s="7"/>
      <c r="J21" s="7"/>
      <c r="K21" s="7"/>
      <c r="L21" s="7"/>
    </row>
    <row r="22" customFormat="false" ht="15" hidden="false" customHeight="false" outlineLevel="0" collapsed="false">
      <c r="A22" s="7"/>
      <c r="B22" s="7"/>
      <c r="C22" s="7"/>
      <c r="D22" s="7"/>
      <c r="E22" s="7"/>
      <c r="F22" s="9" t="str">
        <f aca="false">IFERROR((D22-E22)/D22,"")</f>
        <v/>
      </c>
      <c r="G22" s="7"/>
      <c r="H22" s="7"/>
      <c r="I22" s="7"/>
      <c r="J22" s="7"/>
      <c r="K22" s="7"/>
      <c r="L22" s="7"/>
    </row>
    <row r="23" customFormat="false" ht="15" hidden="false" customHeight="false" outlineLevel="0" collapsed="false">
      <c r="A23" s="7"/>
      <c r="B23" s="7"/>
      <c r="C23" s="7"/>
      <c r="D23" s="7"/>
      <c r="E23" s="7"/>
      <c r="F23" s="9" t="str">
        <f aca="false">IFERROR((D23-E23)/D23,"")</f>
        <v/>
      </c>
      <c r="G23" s="7"/>
      <c r="H23" s="7"/>
      <c r="I23" s="7"/>
      <c r="J23" s="7"/>
      <c r="K23" s="7"/>
      <c r="L23" s="7"/>
    </row>
    <row r="24" customFormat="false" ht="15" hidden="false" customHeight="false" outlineLevel="0" collapsed="false">
      <c r="A24" s="7"/>
      <c r="B24" s="7"/>
      <c r="C24" s="7"/>
      <c r="D24" s="7"/>
      <c r="E24" s="7"/>
      <c r="F24" s="9" t="str">
        <f aca="false">IFERROR((D24-E24)/D24,"")</f>
        <v/>
      </c>
      <c r="G24" s="7"/>
      <c r="H24" s="7"/>
      <c r="I24" s="7"/>
      <c r="J24" s="7"/>
      <c r="K24" s="7"/>
      <c r="L24" s="7"/>
    </row>
    <row r="25" customFormat="false" ht="15" hidden="false" customHeight="false" outlineLevel="0" collapsed="false">
      <c r="A25" s="7"/>
      <c r="B25" s="7"/>
      <c r="C25" s="7"/>
      <c r="D25" s="7"/>
      <c r="E25" s="7"/>
      <c r="F25" s="9" t="str">
        <f aca="false">IFERROR((D25-E25)/D25,"")</f>
        <v/>
      </c>
      <c r="G25" s="7"/>
      <c r="H25" s="7"/>
      <c r="I25" s="7"/>
      <c r="J25" s="7"/>
      <c r="K25" s="7"/>
      <c r="L25" s="7"/>
    </row>
    <row r="26" customFormat="false" ht="15" hidden="false" customHeight="false" outlineLevel="0" collapsed="false">
      <c r="A26" s="7"/>
      <c r="B26" s="7"/>
      <c r="C26" s="7"/>
      <c r="D26" s="7"/>
      <c r="E26" s="7"/>
      <c r="F26" s="9" t="str">
        <f aca="false">IFERROR((D26-E26)/D26,"")</f>
        <v/>
      </c>
      <c r="G26" s="7"/>
      <c r="H26" s="7"/>
      <c r="I26" s="7"/>
      <c r="J26" s="7"/>
      <c r="K26" s="7"/>
      <c r="L26" s="7"/>
    </row>
    <row r="27" customFormat="false" ht="15" hidden="false" customHeight="false" outlineLevel="0" collapsed="false">
      <c r="A27" s="7"/>
      <c r="B27" s="7"/>
      <c r="C27" s="7"/>
      <c r="D27" s="7"/>
      <c r="E27" s="7"/>
      <c r="F27" s="9" t="str">
        <f aca="false">IFERROR((D27-E27)/D27,"")</f>
        <v/>
      </c>
      <c r="G27" s="7"/>
      <c r="H27" s="7"/>
      <c r="I27" s="7"/>
      <c r="J27" s="7"/>
      <c r="K27" s="7"/>
      <c r="L27" s="7"/>
    </row>
    <row r="28" customFormat="false" ht="15" hidden="false" customHeight="false" outlineLevel="0" collapsed="false">
      <c r="A28" s="7"/>
      <c r="B28" s="7"/>
      <c r="C28" s="7"/>
      <c r="D28" s="7"/>
      <c r="E28" s="7"/>
      <c r="F28" s="9" t="str">
        <f aca="false">IFERROR((D28-E28)/D28,"")</f>
        <v/>
      </c>
      <c r="G28" s="7"/>
      <c r="H28" s="7"/>
      <c r="I28" s="7"/>
      <c r="J28" s="7"/>
      <c r="K28" s="7"/>
      <c r="L28" s="7"/>
    </row>
    <row r="29" customFormat="false" ht="15" hidden="false" customHeight="false" outlineLevel="0" collapsed="false">
      <c r="A29" s="7"/>
      <c r="B29" s="7"/>
      <c r="C29" s="7"/>
      <c r="D29" s="7"/>
      <c r="E29" s="7"/>
      <c r="F29" s="9" t="str">
        <f aca="false">IFERROR((D29-E29)/D29,"")</f>
        <v/>
      </c>
      <c r="G29" s="7"/>
      <c r="H29" s="7"/>
      <c r="I29" s="7"/>
      <c r="J29" s="7"/>
      <c r="K29" s="7"/>
      <c r="L29" s="7"/>
    </row>
    <row r="31" customFormat="false" ht="15" hidden="false" customHeight="false" outlineLevel="0" collapsed="false">
      <c r="A31" s="3" t="s">
        <v>106</v>
      </c>
      <c r="B31" s="10" t="n">
        <f aca="false">COUNTA(A6:A29)</f>
        <v>0</v>
      </c>
    </row>
    <row r="32" customFormat="false" ht="15" hidden="false" customHeight="false" outlineLevel="0" collapsed="false">
      <c r="A32" s="3" t="s">
        <v>107</v>
      </c>
      <c r="B32" s="10" t="n">
        <f aca="false">COUNTIF(L6:L29,"Admissible")</f>
        <v>0</v>
      </c>
    </row>
    <row r="33" customFormat="false" ht="15" hidden="false" customHeight="false" outlineLevel="0" collapsed="false">
      <c r="A33" s="3" t="s">
        <v>108</v>
      </c>
      <c r="B33" s="10" t="n">
        <f aca="false">SUMPRODUCT((I6:I29&lt;&gt;"")*(I6:I29&lt;&gt;"Vendor"))</f>
        <v>0</v>
      </c>
    </row>
    <row r="34" customFormat="false" ht="15" hidden="false" customHeight="false" outlineLevel="0" collapsed="false">
      <c r="A34" s="2" t="s">
        <v>109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5" min="4" style="0" width="12"/>
    <col collapsed="false" customWidth="true" hidden="false" outlineLevel="0" max="6" min="6" style="0" width="18"/>
    <col collapsed="false" customWidth="true" hidden="false" outlineLevel="0" max="7" min="7" style="0" width="22"/>
    <col collapsed="false" customWidth="true" hidden="false" outlineLevel="0" max="8" min="8" style="0" width="46"/>
    <col collapsed="false" customWidth="true" hidden="false" outlineLevel="0" max="9" min="9" style="0" width="14"/>
  </cols>
  <sheetData>
    <row r="1" customFormat="false" ht="17.35" hidden="false" customHeight="false" outlineLevel="0" collapsed="false">
      <c r="A1" s="1" t="s">
        <v>110</v>
      </c>
    </row>
    <row r="2" customFormat="false" ht="15" hidden="false" customHeight="false" outlineLevel="0" collapsed="false">
      <c r="A2" s="2" t="s">
        <v>111</v>
      </c>
    </row>
    <row r="4" customFormat="false" ht="31.5" hidden="false" customHeight="true" outlineLevel="0" collapsed="false">
      <c r="A4" s="5" t="s">
        <v>89</v>
      </c>
      <c r="B4" s="5" t="s">
        <v>92</v>
      </c>
      <c r="C4" s="5" t="s">
        <v>112</v>
      </c>
      <c r="D4" s="5" t="s">
        <v>113</v>
      </c>
      <c r="E4" s="5" t="s">
        <v>114</v>
      </c>
      <c r="F4" s="5" t="s">
        <v>115</v>
      </c>
      <c r="G4" s="5" t="s">
        <v>116</v>
      </c>
      <c r="H4" s="5" t="s">
        <v>117</v>
      </c>
      <c r="I4" s="5" t="s">
        <v>118</v>
      </c>
    </row>
    <row r="5" customFormat="false" ht="15" hidden="false" customHeight="false" outlineLevel="0" collapsed="false">
      <c r="A5" s="6" t="s">
        <v>47</v>
      </c>
      <c r="B5" s="6" t="n">
        <v>32</v>
      </c>
      <c r="C5" s="6" t="n">
        <v>28</v>
      </c>
      <c r="D5" s="6" t="n">
        <v>24</v>
      </c>
      <c r="E5" s="6" t="n">
        <v>22</v>
      </c>
      <c r="F5" s="8" t="n">
        <f aca="false">IFERROR((B5-D5)/B5,"")</f>
        <v>0.25</v>
      </c>
      <c r="G5" s="6" t="s">
        <v>119</v>
      </c>
      <c r="H5" s="6" t="s">
        <v>120</v>
      </c>
      <c r="I5" s="6" t="s">
        <v>121</v>
      </c>
    </row>
    <row r="6" customFormat="false" ht="15" hidden="false" customHeight="false" outlineLevel="0" collapsed="false">
      <c r="A6" s="7"/>
      <c r="B6" s="7"/>
      <c r="C6" s="7"/>
      <c r="D6" s="7"/>
      <c r="E6" s="7"/>
      <c r="F6" s="9" t="str">
        <f aca="false">IFERROR((B6-D6)/B6,"")</f>
        <v/>
      </c>
      <c r="G6" s="7"/>
      <c r="H6" s="7"/>
      <c r="I6" s="7"/>
    </row>
    <row r="7" customFormat="false" ht="15" hidden="false" customHeight="false" outlineLevel="0" collapsed="false">
      <c r="A7" s="7"/>
      <c r="B7" s="7"/>
      <c r="C7" s="7"/>
      <c r="D7" s="7"/>
      <c r="E7" s="7"/>
      <c r="F7" s="9" t="str">
        <f aca="false">IFERROR((B7-D7)/B7,"")</f>
        <v/>
      </c>
      <c r="G7" s="7"/>
      <c r="H7" s="7"/>
      <c r="I7" s="7"/>
    </row>
    <row r="8" customFormat="false" ht="15" hidden="false" customHeight="false" outlineLevel="0" collapsed="false">
      <c r="A8" s="7"/>
      <c r="B8" s="7"/>
      <c r="C8" s="7"/>
      <c r="D8" s="7"/>
      <c r="E8" s="7"/>
      <c r="F8" s="9" t="str">
        <f aca="false">IFERROR((B8-D8)/B8,"")</f>
        <v/>
      </c>
      <c r="G8" s="7"/>
      <c r="H8" s="7"/>
      <c r="I8" s="7"/>
    </row>
    <row r="9" customFormat="false" ht="15" hidden="false" customHeight="false" outlineLevel="0" collapsed="false">
      <c r="A9" s="7"/>
      <c r="B9" s="7"/>
      <c r="C9" s="7"/>
      <c r="D9" s="7"/>
      <c r="E9" s="7"/>
      <c r="F9" s="9" t="str">
        <f aca="false">IFERROR((B9-D9)/B9,"")</f>
        <v/>
      </c>
      <c r="G9" s="7"/>
      <c r="H9" s="7"/>
      <c r="I9" s="7"/>
    </row>
    <row r="10" customFormat="false" ht="15" hidden="false" customHeight="false" outlineLevel="0" collapsed="false">
      <c r="A10" s="7"/>
      <c r="B10" s="7"/>
      <c r="C10" s="7"/>
      <c r="D10" s="7"/>
      <c r="E10" s="7"/>
      <c r="F10" s="9" t="str">
        <f aca="false">IFERROR((B10-D10)/B10,"")</f>
        <v/>
      </c>
      <c r="G10" s="7"/>
      <c r="H10" s="7"/>
      <c r="I10" s="7"/>
    </row>
    <row r="11" customFormat="false" ht="15" hidden="false" customHeight="false" outlineLevel="0" collapsed="false">
      <c r="A11" s="7"/>
      <c r="B11" s="7"/>
      <c r="C11" s="7"/>
      <c r="D11" s="7"/>
      <c r="E11" s="7"/>
      <c r="F11" s="9" t="str">
        <f aca="false">IFERROR((B11-D11)/B11,"")</f>
        <v/>
      </c>
      <c r="G11" s="7"/>
      <c r="H11" s="7"/>
      <c r="I11" s="7"/>
    </row>
    <row r="12" customFormat="false" ht="15" hidden="false" customHeight="false" outlineLevel="0" collapsed="false">
      <c r="A12" s="7"/>
      <c r="B12" s="7"/>
      <c r="C12" s="7"/>
      <c r="D12" s="7"/>
      <c r="E12" s="7"/>
      <c r="F12" s="9" t="str">
        <f aca="false">IFERROR((B12-D12)/B12,"")</f>
        <v/>
      </c>
      <c r="G12" s="7"/>
      <c r="H12" s="7"/>
      <c r="I12" s="7"/>
    </row>
    <row r="13" customFormat="false" ht="15" hidden="false" customHeight="false" outlineLevel="0" collapsed="false">
      <c r="A13" s="7"/>
      <c r="B13" s="7"/>
      <c r="C13" s="7"/>
      <c r="D13" s="7"/>
      <c r="E13" s="7"/>
      <c r="F13" s="9" t="str">
        <f aca="false">IFERROR((B13-D13)/B13,"")</f>
        <v/>
      </c>
      <c r="G13" s="7"/>
      <c r="H13" s="7"/>
      <c r="I13" s="7"/>
    </row>
    <row r="14" customFormat="false" ht="15" hidden="false" customHeight="false" outlineLevel="0" collapsed="false">
      <c r="A14" s="7"/>
      <c r="B14" s="7"/>
      <c r="C14" s="7"/>
      <c r="D14" s="7"/>
      <c r="E14" s="7"/>
      <c r="F14" s="9" t="str">
        <f aca="false">IFERROR((B14-D14)/B14,"")</f>
        <v/>
      </c>
      <c r="G14" s="7"/>
      <c r="H14" s="7"/>
      <c r="I14" s="7"/>
    </row>
    <row r="15" customFormat="false" ht="15" hidden="false" customHeight="false" outlineLevel="0" collapsed="false">
      <c r="A15" s="7"/>
      <c r="B15" s="7"/>
      <c r="C15" s="7"/>
      <c r="D15" s="7"/>
      <c r="E15" s="7"/>
      <c r="F15" s="9" t="str">
        <f aca="false">IFERROR((B15-D15)/B15,"")</f>
        <v/>
      </c>
      <c r="G15" s="7"/>
      <c r="H15" s="7"/>
      <c r="I15" s="7"/>
    </row>
    <row r="16" customFormat="false" ht="15" hidden="false" customHeight="false" outlineLevel="0" collapsed="false">
      <c r="A16" s="7"/>
      <c r="B16" s="7"/>
      <c r="C16" s="7"/>
      <c r="D16" s="7"/>
      <c r="E16" s="7"/>
      <c r="F16" s="9" t="str">
        <f aca="false">IFERROR((B16-D16)/B16,"")</f>
        <v/>
      </c>
      <c r="G16" s="7"/>
      <c r="H16" s="7"/>
      <c r="I16" s="7"/>
    </row>
    <row r="17" customFormat="false" ht="15" hidden="false" customHeight="false" outlineLevel="0" collapsed="false">
      <c r="A17" s="7"/>
      <c r="B17" s="7"/>
      <c r="C17" s="7"/>
      <c r="D17" s="7"/>
      <c r="E17" s="7"/>
      <c r="F17" s="9" t="str">
        <f aca="false">IFERROR((B17-D17)/B17,"")</f>
        <v/>
      </c>
      <c r="G17" s="7"/>
      <c r="H17" s="7"/>
      <c r="I17" s="7"/>
    </row>
    <row r="18" customFormat="false" ht="15" hidden="false" customHeight="false" outlineLevel="0" collapsed="false">
      <c r="A18" s="7"/>
      <c r="B18" s="7"/>
      <c r="C18" s="7"/>
      <c r="D18" s="7"/>
      <c r="E18" s="7"/>
      <c r="F18" s="9" t="str">
        <f aca="false">IFERROR((B18-D18)/B18,"")</f>
        <v/>
      </c>
      <c r="G18" s="7"/>
      <c r="H18" s="7"/>
      <c r="I18" s="7"/>
    </row>
    <row r="19" customFormat="false" ht="15" hidden="false" customHeight="false" outlineLevel="0" collapsed="false">
      <c r="A19" s="7"/>
      <c r="B19" s="7"/>
      <c r="C19" s="7"/>
      <c r="D19" s="7"/>
      <c r="E19" s="7"/>
      <c r="F19" s="9" t="str">
        <f aca="false">IFERROR((B19-D19)/B19,"")</f>
        <v/>
      </c>
      <c r="G19" s="7"/>
      <c r="H19" s="7"/>
      <c r="I19" s="7"/>
    </row>
    <row r="21" customFormat="false" ht="15" hidden="false" customHeight="false" outlineLevel="0" collapsed="false">
      <c r="A21" s="2" t="s">
        <v>122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50"/>
    <col collapsed="false" customWidth="true" hidden="false" outlineLevel="0" max="3" min="3" style="0" width="26"/>
    <col collapsed="false" customWidth="true" hidden="false" outlineLevel="0" max="4" min="4" style="0" width="40"/>
    <col collapsed="false" customWidth="true" hidden="false" outlineLevel="0" max="6" min="5" style="0" width="16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1" t="s">
        <v>123</v>
      </c>
    </row>
    <row r="2" customFormat="false" ht="15" hidden="false" customHeight="false" outlineLevel="0" collapsed="false">
      <c r="A2" s="2" t="s">
        <v>124</v>
      </c>
    </row>
    <row r="4" customFormat="false" ht="31.5" hidden="false" customHeight="true" outlineLevel="0" collapsed="false">
      <c r="A4" s="5" t="s">
        <v>125</v>
      </c>
      <c r="B4" s="5" t="s">
        <v>126</v>
      </c>
      <c r="C4" s="5" t="s">
        <v>127</v>
      </c>
      <c r="D4" s="5" t="s">
        <v>128</v>
      </c>
      <c r="E4" s="5" t="s">
        <v>129</v>
      </c>
      <c r="F4" s="5" t="s">
        <v>65</v>
      </c>
      <c r="G4" s="5" t="s">
        <v>130</v>
      </c>
    </row>
    <row r="5" customFormat="false" ht="23.85" hidden="false" customHeight="false" outlineLevel="0" collapsed="false">
      <c r="A5" s="6" t="s">
        <v>131</v>
      </c>
      <c r="B5" s="6" t="s">
        <v>132</v>
      </c>
      <c r="C5" s="6" t="s">
        <v>47</v>
      </c>
      <c r="D5" s="6" t="s">
        <v>133</v>
      </c>
      <c r="E5" s="6" t="s">
        <v>134</v>
      </c>
      <c r="F5" s="6" t="n">
        <v>3</v>
      </c>
      <c r="G5" s="6"/>
    </row>
    <row r="6" customFormat="false" ht="15" hidden="false" customHeight="false" outlineLevel="0" collapsed="false">
      <c r="A6" s="7"/>
      <c r="B6" s="7"/>
      <c r="C6" s="7"/>
      <c r="D6" s="7"/>
      <c r="E6" s="7"/>
      <c r="F6" s="7"/>
      <c r="G6" s="7"/>
    </row>
    <row r="7" customFormat="false" ht="15" hidden="false" customHeight="false" outlineLevel="0" collapsed="false">
      <c r="A7" s="7"/>
      <c r="B7" s="7"/>
      <c r="C7" s="7"/>
      <c r="D7" s="7"/>
      <c r="E7" s="7"/>
      <c r="F7" s="7"/>
      <c r="G7" s="7"/>
    </row>
    <row r="8" customFormat="false" ht="15" hidden="false" customHeight="false" outlineLevel="0" collapsed="false">
      <c r="A8" s="7"/>
      <c r="B8" s="7"/>
      <c r="C8" s="7"/>
      <c r="D8" s="7"/>
      <c r="E8" s="7"/>
      <c r="F8" s="7"/>
      <c r="G8" s="7"/>
    </row>
    <row r="9" customFormat="false" ht="15" hidden="false" customHeight="false" outlineLevel="0" collapsed="false">
      <c r="A9" s="7"/>
      <c r="B9" s="7"/>
      <c r="C9" s="7"/>
      <c r="D9" s="7"/>
      <c r="E9" s="7"/>
      <c r="F9" s="7"/>
      <c r="G9" s="7"/>
    </row>
    <row r="10" customFormat="false" ht="15" hidden="false" customHeight="false" outlineLevel="0" collapsed="false">
      <c r="A10" s="7"/>
      <c r="B10" s="7"/>
      <c r="C10" s="7"/>
      <c r="D10" s="7"/>
      <c r="E10" s="7"/>
      <c r="F10" s="7"/>
      <c r="G10" s="7"/>
    </row>
    <row r="11" customFormat="false" ht="15" hidden="false" customHeight="false" outlineLevel="0" collapsed="false">
      <c r="A11" s="7"/>
      <c r="B11" s="7"/>
      <c r="C11" s="7"/>
      <c r="D11" s="7"/>
      <c r="E11" s="7"/>
      <c r="F11" s="7"/>
      <c r="G11" s="7"/>
    </row>
    <row r="12" customFormat="false" ht="15" hidden="false" customHeight="false" outlineLevel="0" collapsed="false">
      <c r="A12" s="7"/>
      <c r="B12" s="7"/>
      <c r="C12" s="7"/>
      <c r="D12" s="7"/>
      <c r="E12" s="7"/>
      <c r="F12" s="7"/>
      <c r="G12" s="7"/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7"/>
    </row>
    <row r="14" customFormat="false" ht="15" hidden="false" customHeight="false" outlineLevel="0" collapsed="false">
      <c r="A14" s="7"/>
      <c r="B14" s="7"/>
      <c r="C14" s="7"/>
      <c r="D14" s="7"/>
      <c r="E14" s="7"/>
      <c r="F14" s="7"/>
      <c r="G14" s="7"/>
    </row>
    <row r="15" customFormat="false" ht="15" hidden="false" customHeight="false" outlineLevel="0" collapsed="false">
      <c r="A15" s="7"/>
      <c r="B15" s="7"/>
      <c r="C15" s="7"/>
      <c r="D15" s="7"/>
      <c r="E15" s="7"/>
      <c r="F15" s="7"/>
      <c r="G15" s="7"/>
    </row>
    <row r="16" customFormat="false" ht="15" hidden="false" customHeight="false" outlineLevel="0" collapsed="false">
      <c r="A16" s="7"/>
      <c r="B16" s="7"/>
      <c r="C16" s="7"/>
      <c r="D16" s="7"/>
      <c r="E16" s="7"/>
      <c r="F16" s="7"/>
      <c r="G16" s="7"/>
    </row>
    <row r="17" customFormat="false" ht="15" hidden="false" customHeight="false" outlineLevel="0" collapsed="false">
      <c r="A17" s="7"/>
      <c r="B17" s="7"/>
      <c r="C17" s="7"/>
      <c r="D17" s="7"/>
      <c r="E17" s="7"/>
      <c r="F17" s="7"/>
      <c r="G17" s="7"/>
    </row>
    <row r="18" customFormat="false" ht="15" hidden="false" customHeight="false" outlineLevel="0" collapsed="false">
      <c r="A18" s="7"/>
      <c r="B18" s="7"/>
      <c r="C18" s="7"/>
      <c r="D18" s="7"/>
      <c r="E18" s="7"/>
      <c r="F18" s="7"/>
      <c r="G18" s="7"/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  <c r="G19" s="7"/>
    </row>
    <row r="21" customFormat="false" ht="15" hidden="false" customHeight="false" outlineLevel="0" collapsed="false">
      <c r="A21" s="3" t="s">
        <v>135</v>
      </c>
      <c r="C21" s="10" t="n">
        <f aca="false">COUNTIF(E6:E19,"Buyer")</f>
        <v>0</v>
      </c>
    </row>
    <row r="22" customFormat="false" ht="15" hidden="false" customHeight="false" outlineLevel="0" collapsed="false">
      <c r="A22" s="3" t="s">
        <v>136</v>
      </c>
      <c r="C22" s="10" t="n">
        <f aca="false">COUNTIFS(F6:F19,"&lt;=3",F6:F19,"&gt;0")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22"/>
    <col collapsed="false" customWidth="true" hidden="false" outlineLevel="0" max="3" min="3" style="0" width="20"/>
    <col collapsed="false" customWidth="true" hidden="false" outlineLevel="0" max="4" min="4" style="0" width="26"/>
    <col collapsed="false" customWidth="true" hidden="false" outlineLevel="0" max="5" min="5" style="0" width="18"/>
    <col collapsed="false" customWidth="true" hidden="false" outlineLevel="0" max="6" min="6" style="0" width="44"/>
    <col collapsed="false" customWidth="true" hidden="false" outlineLevel="0" max="7" min="7" style="0" width="34"/>
  </cols>
  <sheetData>
    <row r="1" customFormat="false" ht="17.35" hidden="false" customHeight="false" outlineLevel="0" collapsed="false">
      <c r="A1" s="1" t="s">
        <v>137</v>
      </c>
    </row>
    <row r="2" customFormat="false" ht="15" hidden="false" customHeight="false" outlineLevel="0" collapsed="false">
      <c r="A2" s="2" t="s">
        <v>138</v>
      </c>
    </row>
    <row r="4" customFormat="false" ht="31.5" hidden="false" customHeight="true" outlineLevel="0" collapsed="false">
      <c r="A4" s="5" t="s">
        <v>139</v>
      </c>
      <c r="B4" s="5" t="s">
        <v>140</v>
      </c>
      <c r="C4" s="5" t="s">
        <v>141</v>
      </c>
      <c r="D4" s="5" t="s">
        <v>142</v>
      </c>
      <c r="E4" s="5" t="s">
        <v>143</v>
      </c>
      <c r="F4" s="5" t="s">
        <v>144</v>
      </c>
      <c r="G4" s="5" t="s">
        <v>145</v>
      </c>
    </row>
    <row r="5" customFormat="false" ht="15" hidden="false" customHeight="false" outlineLevel="0" collapsed="false">
      <c r="A5" s="7"/>
      <c r="B5" s="7"/>
      <c r="C5" s="7"/>
      <c r="D5" s="7"/>
      <c r="E5" s="7"/>
      <c r="F5" s="7"/>
      <c r="G5" s="7"/>
    </row>
    <row r="6" customFormat="false" ht="15" hidden="false" customHeight="false" outlineLevel="0" collapsed="false">
      <c r="A6" s="7"/>
      <c r="B6" s="7"/>
      <c r="C6" s="7"/>
      <c r="D6" s="7"/>
      <c r="E6" s="7"/>
      <c r="F6" s="7"/>
      <c r="G6" s="7"/>
    </row>
    <row r="7" customFormat="false" ht="15" hidden="false" customHeight="false" outlineLevel="0" collapsed="false">
      <c r="A7" s="7"/>
      <c r="B7" s="7"/>
      <c r="C7" s="7"/>
      <c r="D7" s="7"/>
      <c r="E7" s="7"/>
      <c r="F7" s="7"/>
      <c r="G7" s="7"/>
    </row>
    <row r="8" customFormat="false" ht="15" hidden="false" customHeight="false" outlineLevel="0" collapsed="false">
      <c r="A8" s="7"/>
      <c r="B8" s="7"/>
      <c r="C8" s="7"/>
      <c r="D8" s="7"/>
      <c r="E8" s="7"/>
      <c r="F8" s="7"/>
      <c r="G8" s="7"/>
    </row>
    <row r="9" customFormat="false" ht="15" hidden="false" customHeight="false" outlineLevel="0" collapsed="false">
      <c r="A9" s="7"/>
      <c r="B9" s="7"/>
      <c r="C9" s="7"/>
      <c r="D9" s="7"/>
      <c r="E9" s="7"/>
      <c r="F9" s="7"/>
      <c r="G9" s="7"/>
    </row>
    <row r="10" customFormat="false" ht="15" hidden="false" customHeight="false" outlineLevel="0" collapsed="false">
      <c r="A10" s="7"/>
      <c r="B10" s="7"/>
      <c r="C10" s="7"/>
      <c r="D10" s="7"/>
      <c r="E10" s="7"/>
      <c r="F10" s="7"/>
      <c r="G10" s="7"/>
    </row>
    <row r="11" customFormat="false" ht="15" hidden="false" customHeight="false" outlineLevel="0" collapsed="false">
      <c r="A11" s="7"/>
      <c r="B11" s="7"/>
      <c r="C11" s="7"/>
      <c r="D11" s="7"/>
      <c r="E11" s="7"/>
      <c r="F11" s="7"/>
      <c r="G11" s="7"/>
    </row>
    <row r="12" customFormat="false" ht="15" hidden="false" customHeight="false" outlineLevel="0" collapsed="false">
      <c r="A12" s="7"/>
      <c r="B12" s="7"/>
      <c r="C12" s="7"/>
      <c r="D12" s="7"/>
      <c r="E12" s="7"/>
      <c r="F12" s="7"/>
      <c r="G12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2"/>
    <col collapsed="false" customWidth="true" hidden="false" outlineLevel="0" max="3" min="3" style="0" width="20"/>
    <col collapsed="false" customWidth="true" hidden="false" outlineLevel="0" max="5" min="4" style="0" width="14"/>
    <col collapsed="false" customWidth="true" hidden="false" outlineLevel="0" max="6" min="6" style="0" width="46"/>
  </cols>
  <sheetData>
    <row r="1" customFormat="false" ht="17.35" hidden="false" customHeight="false" outlineLevel="0" collapsed="false">
      <c r="A1" s="1" t="s">
        <v>146</v>
      </c>
    </row>
    <row r="2" customFormat="false" ht="15" hidden="false" customHeight="false" outlineLevel="0" collapsed="false">
      <c r="A2" s="2" t="s">
        <v>147</v>
      </c>
    </row>
    <row r="4" customFormat="false" ht="31.5" hidden="false" customHeight="true" outlineLevel="0" collapsed="false">
      <c r="A4" s="5" t="s">
        <v>148</v>
      </c>
      <c r="B4" s="5" t="s">
        <v>149</v>
      </c>
      <c r="C4" s="5" t="s">
        <v>150</v>
      </c>
      <c r="D4" s="5" t="s">
        <v>151</v>
      </c>
      <c r="E4" s="5" t="s">
        <v>152</v>
      </c>
      <c r="F4" s="5" t="s">
        <v>145</v>
      </c>
    </row>
    <row r="5" customFormat="false" ht="15" hidden="false" customHeight="false" outlineLevel="0" collapsed="false">
      <c r="A5" s="13" t="s">
        <v>153</v>
      </c>
      <c r="B5" s="14" t="n">
        <v>0.3</v>
      </c>
      <c r="C5" s="15"/>
      <c r="D5" s="15"/>
      <c r="E5" s="15"/>
      <c r="F5" s="16" t="s">
        <v>154</v>
      </c>
    </row>
    <row r="6" customFormat="false" ht="15" hidden="false" customHeight="false" outlineLevel="0" collapsed="false">
      <c r="A6" s="13" t="s">
        <v>155</v>
      </c>
      <c r="B6" s="14" t="n">
        <v>0.25</v>
      </c>
      <c r="C6" s="15"/>
      <c r="D6" s="15"/>
      <c r="E6" s="15"/>
      <c r="F6" s="16" t="s">
        <v>156</v>
      </c>
    </row>
    <row r="7" customFormat="false" ht="15" hidden="false" customHeight="false" outlineLevel="0" collapsed="false">
      <c r="A7" s="13" t="s">
        <v>157</v>
      </c>
      <c r="B7" s="14" t="n">
        <v>0.2</v>
      </c>
      <c r="C7" s="15"/>
      <c r="D7" s="15"/>
      <c r="E7" s="15"/>
      <c r="F7" s="16" t="s">
        <v>158</v>
      </c>
    </row>
    <row r="8" customFormat="false" ht="15" hidden="false" customHeight="false" outlineLevel="0" collapsed="false">
      <c r="A8" s="13" t="s">
        <v>159</v>
      </c>
      <c r="B8" s="14" t="n">
        <v>0.15</v>
      </c>
      <c r="C8" s="15"/>
      <c r="D8" s="15"/>
      <c r="E8" s="15"/>
      <c r="F8" s="16" t="s">
        <v>160</v>
      </c>
    </row>
    <row r="9" customFormat="false" ht="15" hidden="false" customHeight="false" outlineLevel="0" collapsed="false">
      <c r="A9" s="13" t="s">
        <v>161</v>
      </c>
      <c r="B9" s="14" t="n">
        <v>0.1</v>
      </c>
      <c r="C9" s="15"/>
      <c r="D9" s="15"/>
      <c r="E9" s="15"/>
      <c r="F9" s="16" t="s">
        <v>162</v>
      </c>
    </row>
    <row r="10" customFormat="false" ht="15" hidden="false" customHeight="false" outlineLevel="0" collapsed="false">
      <c r="A10" s="10" t="s">
        <v>163</v>
      </c>
      <c r="B10" s="17" t="n">
        <f aca="false">SUM(B5:B9)</f>
        <v>1</v>
      </c>
    </row>
    <row r="11" customFormat="false" ht="15" hidden="false" customHeight="false" outlineLevel="0" collapsed="false">
      <c r="A11" s="10" t="s">
        <v>164</v>
      </c>
      <c r="C11" s="18" t="n">
        <f aca="false">IFERROR(SUMPRODUCT($B$5:$B$9,C5:C9)/SUM($B$5:$B$9),"")</f>
        <v>0</v>
      </c>
      <c r="D11" s="18" t="n">
        <f aca="false">IFERROR(SUMPRODUCT($B$5:$B$9,D5:D9)/SUM($B$5:$B$9),"")</f>
        <v>0</v>
      </c>
      <c r="E11" s="18" t="n">
        <f aca="false">IFERROR(SUMPRODUCT($B$5:$B$9,E5:E9)/SUM($B$5:$B$9),"")</f>
        <v>0</v>
      </c>
    </row>
    <row r="13" customFormat="false" ht="15" hidden="false" customHeight="false" outlineLevel="0" collapsed="false">
      <c r="A13" s="2" t="s">
        <v>165</v>
      </c>
    </row>
    <row r="14" customFormat="false" ht="15" hidden="false" customHeight="false" outlineLevel="0" collapsed="false">
      <c r="A14" s="2" t="s">
        <v>166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84"/>
    <col collapsed="false" customWidth="true" hidden="false" outlineLevel="0" max="3" min="3" style="0" width="10"/>
    <col collapsed="false" customWidth="true" hidden="false" outlineLevel="0" max="4" min="4" style="0" width="52"/>
  </cols>
  <sheetData>
    <row r="1" customFormat="false" ht="17.35" hidden="false" customHeight="false" outlineLevel="0" collapsed="false">
      <c r="A1" s="1" t="s">
        <v>167</v>
      </c>
    </row>
    <row r="2" customFormat="false" ht="15" hidden="false" customHeight="false" outlineLevel="0" collapsed="false">
      <c r="A2" s="2" t="s">
        <v>168</v>
      </c>
    </row>
    <row r="4" customFormat="false" ht="31.5" hidden="false" customHeight="true" outlineLevel="0" collapsed="false">
      <c r="A4" s="5" t="s">
        <v>169</v>
      </c>
      <c r="B4" s="5" t="s">
        <v>170</v>
      </c>
      <c r="C4" s="5" t="s">
        <v>171</v>
      </c>
      <c r="D4" s="5" t="s">
        <v>172</v>
      </c>
    </row>
    <row r="5" customFormat="false" ht="15" hidden="false" customHeight="false" outlineLevel="0" collapsed="false">
      <c r="A5" s="19" t="s">
        <v>105</v>
      </c>
      <c r="B5" s="12" t="s">
        <v>173</v>
      </c>
      <c r="C5" s="11"/>
      <c r="D5" s="20"/>
    </row>
    <row r="6" customFormat="false" ht="15" hidden="false" customHeight="false" outlineLevel="0" collapsed="false">
      <c r="A6" s="19" t="s">
        <v>105</v>
      </c>
      <c r="B6" s="12" t="s">
        <v>174</v>
      </c>
      <c r="C6" s="11"/>
      <c r="D6" s="20"/>
    </row>
    <row r="7" customFormat="false" ht="15" hidden="false" customHeight="false" outlineLevel="0" collapsed="false">
      <c r="A7" s="19" t="s">
        <v>105</v>
      </c>
      <c r="B7" s="12" t="s">
        <v>175</v>
      </c>
      <c r="C7" s="11"/>
      <c r="D7" s="20"/>
    </row>
    <row r="8" customFormat="false" ht="15" hidden="false" customHeight="false" outlineLevel="0" collapsed="false">
      <c r="A8" s="19" t="s">
        <v>105</v>
      </c>
      <c r="B8" s="12" t="s">
        <v>176</v>
      </c>
      <c r="C8" s="11"/>
      <c r="D8" s="20"/>
    </row>
    <row r="9" customFormat="false" ht="15" hidden="false" customHeight="false" outlineLevel="0" collapsed="false">
      <c r="A9" s="19" t="s">
        <v>105</v>
      </c>
      <c r="B9" s="12" t="s">
        <v>177</v>
      </c>
      <c r="C9" s="11"/>
      <c r="D9" s="20"/>
    </row>
    <row r="10" customFormat="false" ht="15" hidden="false" customHeight="false" outlineLevel="0" collapsed="false">
      <c r="A10" s="19" t="s">
        <v>105</v>
      </c>
      <c r="B10" s="12" t="s">
        <v>178</v>
      </c>
      <c r="C10" s="11"/>
      <c r="D10" s="20"/>
    </row>
    <row r="11" customFormat="false" ht="15" hidden="false" customHeight="false" outlineLevel="0" collapsed="false">
      <c r="A11" s="19" t="s">
        <v>21</v>
      </c>
      <c r="B11" s="12" t="s">
        <v>179</v>
      </c>
      <c r="C11" s="11"/>
      <c r="D11" s="20"/>
    </row>
    <row r="12" customFormat="false" ht="15" hidden="false" customHeight="false" outlineLevel="0" collapsed="false">
      <c r="A12" s="19" t="s">
        <v>21</v>
      </c>
      <c r="B12" s="12" t="s">
        <v>180</v>
      </c>
      <c r="C12" s="11"/>
      <c r="D12" s="20"/>
    </row>
    <row r="13" customFormat="false" ht="23.85" hidden="false" customHeight="false" outlineLevel="0" collapsed="false">
      <c r="A13" s="19" t="s">
        <v>21</v>
      </c>
      <c r="B13" s="12" t="s">
        <v>181</v>
      </c>
      <c r="C13" s="11"/>
      <c r="D13" s="20"/>
    </row>
    <row r="14" customFormat="false" ht="15" hidden="false" customHeight="false" outlineLevel="0" collapsed="false">
      <c r="A14" s="19" t="s">
        <v>21</v>
      </c>
      <c r="B14" s="12" t="s">
        <v>182</v>
      </c>
      <c r="C14" s="11"/>
      <c r="D14" s="20"/>
    </row>
    <row r="15" customFormat="false" ht="15" hidden="false" customHeight="false" outlineLevel="0" collapsed="false">
      <c r="A15" s="19" t="s">
        <v>183</v>
      </c>
      <c r="B15" s="12" t="s">
        <v>184</v>
      </c>
      <c r="C15" s="11"/>
      <c r="D15" s="20"/>
    </row>
    <row r="16" customFormat="false" ht="15" hidden="false" customHeight="false" outlineLevel="0" collapsed="false">
      <c r="A16" s="19" t="s">
        <v>183</v>
      </c>
      <c r="B16" s="12" t="s">
        <v>185</v>
      </c>
      <c r="C16" s="11"/>
      <c r="D16" s="20"/>
    </row>
    <row r="17" customFormat="false" ht="15" hidden="false" customHeight="false" outlineLevel="0" collapsed="false">
      <c r="A17" s="19" t="s">
        <v>183</v>
      </c>
      <c r="B17" s="12" t="s">
        <v>186</v>
      </c>
      <c r="C17" s="11"/>
      <c r="D17" s="20"/>
    </row>
    <row r="18" customFormat="false" ht="15" hidden="false" customHeight="false" outlineLevel="0" collapsed="false">
      <c r="A18" s="19" t="s">
        <v>183</v>
      </c>
      <c r="B18" s="12" t="s">
        <v>187</v>
      </c>
      <c r="C18" s="11"/>
      <c r="D18" s="20"/>
    </row>
    <row r="19" customFormat="false" ht="15" hidden="false" customHeight="false" outlineLevel="0" collapsed="false">
      <c r="A19" s="19" t="s">
        <v>188</v>
      </c>
      <c r="B19" s="12" t="s">
        <v>189</v>
      </c>
      <c r="C19" s="11"/>
      <c r="D19" s="20"/>
    </row>
    <row r="20" customFormat="false" ht="15" hidden="false" customHeight="false" outlineLevel="0" collapsed="false">
      <c r="A20" s="19" t="s">
        <v>188</v>
      </c>
      <c r="B20" s="12" t="s">
        <v>190</v>
      </c>
      <c r="C20" s="11"/>
      <c r="D20" s="20"/>
    </row>
    <row r="21" customFormat="false" ht="15" hidden="false" customHeight="false" outlineLevel="0" collapsed="false">
      <c r="A21" s="19" t="s">
        <v>188</v>
      </c>
      <c r="B21" s="12" t="s">
        <v>191</v>
      </c>
      <c r="C21" s="11"/>
      <c r="D21" s="20"/>
    </row>
    <row r="22" customFormat="false" ht="15" hidden="false" customHeight="false" outlineLevel="0" collapsed="false">
      <c r="A22" s="19" t="s">
        <v>188</v>
      </c>
      <c r="B22" s="12" t="s">
        <v>192</v>
      </c>
      <c r="C22" s="11"/>
      <c r="D22" s="20"/>
    </row>
    <row r="23" customFormat="false" ht="15" hidden="false" customHeight="false" outlineLevel="0" collapsed="false">
      <c r="A23" s="19" t="s">
        <v>193</v>
      </c>
      <c r="B23" s="12" t="s">
        <v>194</v>
      </c>
      <c r="C23" s="11"/>
      <c r="D23" s="20"/>
    </row>
    <row r="24" customFormat="false" ht="15" hidden="false" customHeight="false" outlineLevel="0" collapsed="false">
      <c r="A24" s="19" t="s">
        <v>193</v>
      </c>
      <c r="B24" s="12" t="s">
        <v>195</v>
      </c>
      <c r="C24" s="11"/>
      <c r="D24" s="20"/>
    </row>
    <row r="25" customFormat="false" ht="15" hidden="false" customHeight="false" outlineLevel="0" collapsed="false">
      <c r="A25" s="19" t="s">
        <v>193</v>
      </c>
      <c r="B25" s="12" t="s">
        <v>196</v>
      </c>
      <c r="C25" s="11"/>
      <c r="D25" s="20"/>
    </row>
    <row r="26" customFormat="false" ht="15" hidden="false" customHeight="false" outlineLevel="0" collapsed="false">
      <c r="A26" s="19" t="s">
        <v>197</v>
      </c>
      <c r="B26" s="12" t="s">
        <v>198</v>
      </c>
      <c r="C26" s="11"/>
      <c r="D26" s="20"/>
    </row>
    <row r="27" customFormat="false" ht="15" hidden="false" customHeight="false" outlineLevel="0" collapsed="false">
      <c r="A27" s="19" t="s">
        <v>197</v>
      </c>
      <c r="B27" s="12" t="s">
        <v>199</v>
      </c>
      <c r="C27" s="11"/>
      <c r="D27" s="20"/>
    </row>
    <row r="28" customFormat="false" ht="15" hidden="false" customHeight="false" outlineLevel="0" collapsed="false">
      <c r="A28" s="19" t="s">
        <v>197</v>
      </c>
      <c r="B28" s="12" t="s">
        <v>200</v>
      </c>
      <c r="C28" s="11"/>
      <c r="D28" s="20"/>
    </row>
    <row r="29" customFormat="false" ht="15" hidden="false" customHeight="false" outlineLevel="0" collapsed="false">
      <c r="A29" s="19" t="s">
        <v>197</v>
      </c>
      <c r="B29" s="12" t="s">
        <v>201</v>
      </c>
      <c r="C29" s="11"/>
      <c r="D29" s="20"/>
    </row>
    <row r="31" customFormat="false" ht="15" hidden="false" customHeight="false" outlineLevel="0" collapsed="false">
      <c r="A31" s="3" t="s">
        <v>202</v>
      </c>
      <c r="C31" s="10" t="n">
        <f aca="false">COUNTIFS(A5:A29,"Admissible",C5:C29,"Yes")</f>
        <v>0</v>
      </c>
    </row>
    <row r="32" customFormat="false" ht="15" hidden="false" customHeight="false" outlineLevel="0" collapsed="false">
      <c r="A32" s="3" t="s">
        <v>203</v>
      </c>
      <c r="C32" s="10" t="n">
        <f aca="false">COUNTIF(A5:A29,"Admissible")</f>
        <v>6</v>
      </c>
    </row>
    <row r="33" customFormat="false" ht="15" hidden="false" customHeight="false" outlineLevel="0" collapsed="false">
      <c r="A33" s="10" t="s">
        <v>204</v>
      </c>
      <c r="C33" s="10" t="str">
        <f aca="false">IF(C31=C32,"Yes","No")</f>
        <v>No</v>
      </c>
    </row>
    <row r="34" customFormat="false" ht="15" hidden="false" customHeight="false" outlineLevel="0" collapsed="false">
      <c r="B34" s="2" t="s">
        <v>205</v>
      </c>
      <c r="C34" s="10" t="n">
        <f aca="false">COUNTIF(C5:C29,"Yes")</f>
        <v>0</v>
      </c>
    </row>
    <row r="36" customFormat="false" ht="15" hidden="false" customHeight="false" outlineLevel="0" collapsed="false">
      <c r="B36" s="2" t="s">
        <v>206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2026-08-29T18:17:54Z</dcterms:created>
  <dc:creator>Michael Brey</dc:creator>
  <dc:description/>
  <dc:language>en-US</dc:language>
  <cp:lastModifiedBy>Michael Brey</cp:lastModifiedBy>
  <dcterms:modified xsi:type="dcterms:W3CDTF">2026-08-29T18:17:54Z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